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0620" activeTab="0"/>
  </bookViews>
  <sheets>
    <sheet name="Standen divisies" sheetId="1" r:id="rId1"/>
    <sheet name="Uitslagen eredivisie" sheetId="2" r:id="rId2"/>
    <sheet name="Uitslagen eerste divisie" sheetId="3" r:id="rId3"/>
    <sheet name="Uitslag kruisjassen" sheetId="4" r:id="rId4"/>
    <sheet name="Kerstkaarten" sheetId="5" r:id="rId5"/>
    <sheet name="Deelnemers 2016-2017" sheetId="6" r:id="rId6"/>
    <sheet name="Uitslagenblad" sheetId="7" r:id="rId7"/>
  </sheets>
  <definedNames>
    <definedName name="_xlnm._FilterDatabase" localSheetId="0" hidden="1">'Standen divisies'!$A$3:$D$19</definedName>
  </definedNames>
  <calcPr fullCalcOnLoad="1"/>
</workbook>
</file>

<file path=xl/sharedStrings.xml><?xml version="1.0" encoding="utf-8"?>
<sst xmlns="http://schemas.openxmlformats.org/spreadsheetml/2006/main" count="459" uniqueCount="258">
  <si>
    <t>Partij 1</t>
  </si>
  <si>
    <t>R Wopereis- N Bosboom</t>
  </si>
  <si>
    <t>G Hakken-G Onstenk</t>
  </si>
  <si>
    <t>J Verhey-R Florijn</t>
  </si>
  <si>
    <t>A Wiegerinck-I terMaat</t>
  </si>
  <si>
    <t>R Dolphijn-M Florijn</t>
  </si>
  <si>
    <t>JG Gotink-P de Bruyn</t>
  </si>
  <si>
    <t>J Tragter-Jacq.Tragter</t>
  </si>
  <si>
    <t>V Wiegerinck- J Groote Haar</t>
  </si>
  <si>
    <t>M Eggert- D Eggink</t>
  </si>
  <si>
    <t>A Kerkwijk-L Groote Haar</t>
  </si>
  <si>
    <t>B Westervoorde-E Geverink</t>
  </si>
  <si>
    <t>Th Buunk-G Buunk</t>
  </si>
  <si>
    <t>B te Winkel-F Spekschoor</t>
  </si>
  <si>
    <t>G Wassink-H Walgemoet</t>
  </si>
  <si>
    <t>N te Winkel-M Groote Haar</t>
  </si>
  <si>
    <t>GJ Bosman-J Ligtenbarg</t>
  </si>
  <si>
    <t>G Mennink-R ter Bogt</t>
  </si>
  <si>
    <t>H Schieven-H Voskamp</t>
  </si>
  <si>
    <t>M van der Kerkhof-F Tragter</t>
  </si>
  <si>
    <t>G ter Haar-M Lusink</t>
  </si>
  <si>
    <t>H Stomps-W Stomps</t>
  </si>
  <si>
    <t>M ter Maat-Joh Lusink</t>
  </si>
  <si>
    <t>G Groot Roesink-J Oonk</t>
  </si>
  <si>
    <t>G Ruumpol-H Halfman</t>
  </si>
  <si>
    <t>B Spekschoor-J Lusink</t>
  </si>
  <si>
    <t>W van Tuyl-Henk Lusink</t>
  </si>
  <si>
    <t>B Bluemers-G Bluemers</t>
  </si>
  <si>
    <t>G Baggen-J Bielleman</t>
  </si>
  <si>
    <t>A Boschker-E Dieperink</t>
  </si>
  <si>
    <t>F Floris-M Floris</t>
  </si>
  <si>
    <t>H Uenk-E Eggink</t>
  </si>
  <si>
    <t>A Bonnink-G Bonnink</t>
  </si>
  <si>
    <t>Uitslagen Eredivisie</t>
  </si>
  <si>
    <t>Totaal:</t>
  </si>
  <si>
    <t>Uitslagen eerste divisie</t>
  </si>
  <si>
    <t>Uitslag kruisjassen</t>
  </si>
  <si>
    <t>Ere divisie</t>
  </si>
  <si>
    <t>Eerste divisie</t>
  </si>
  <si>
    <t>Kruisjassen</t>
  </si>
  <si>
    <t>* Promotieplaatsen</t>
  </si>
  <si>
    <t>* Degradatieplaatsen</t>
  </si>
  <si>
    <t>Vorige stand</t>
  </si>
  <si>
    <t>Punten</t>
  </si>
  <si>
    <t>Partij 2</t>
  </si>
  <si>
    <t>E Borkus-H Haneveld</t>
  </si>
  <si>
    <t>1e prijs</t>
  </si>
  <si>
    <t>2e prijs</t>
  </si>
  <si>
    <t>3e prijs</t>
  </si>
  <si>
    <t>L Visschers-J Visschers</t>
  </si>
  <si>
    <t>Eredivisie</t>
  </si>
  <si>
    <t>Naam:</t>
  </si>
  <si>
    <t>Betaald:</t>
  </si>
  <si>
    <t>Ruumpol G</t>
  </si>
  <si>
    <t>Maat ter M</t>
  </si>
  <si>
    <t>Baggen G</t>
  </si>
  <si>
    <t>Tuyl van W</t>
  </si>
  <si>
    <t>Uenk H</t>
  </si>
  <si>
    <t>Bonnink A</t>
  </si>
  <si>
    <t>Floris F</t>
  </si>
  <si>
    <t>Wellink A</t>
  </si>
  <si>
    <t>Haar ter G</t>
  </si>
  <si>
    <t>Spekschoor B</t>
  </si>
  <si>
    <t>Bluemers B</t>
  </si>
  <si>
    <t>Lusink I</t>
  </si>
  <si>
    <t>Borkus E</t>
  </si>
  <si>
    <t>Kerkwijk A</t>
  </si>
  <si>
    <t>Floris M</t>
  </si>
  <si>
    <t>Lusink Joh.</t>
  </si>
  <si>
    <t>Halfman H</t>
  </si>
  <si>
    <t>Lusink J</t>
  </si>
  <si>
    <t>Lusink H</t>
  </si>
  <si>
    <t>Haneveld H</t>
  </si>
  <si>
    <t>Eggink E</t>
  </si>
  <si>
    <t>Wopereis R</t>
  </si>
  <si>
    <t>Bosboom N</t>
  </si>
  <si>
    <t>Gotink GJ</t>
  </si>
  <si>
    <t>Bruyn de P</t>
  </si>
  <si>
    <t>Westervoorde B</t>
  </si>
  <si>
    <t>Geverink E</t>
  </si>
  <si>
    <t>Bielleman J</t>
  </si>
  <si>
    <t>Bonnink G</t>
  </si>
  <si>
    <t>Lusink M</t>
  </si>
  <si>
    <t>Tragter J</t>
  </si>
  <si>
    <t>Groote Haar L</t>
  </si>
  <si>
    <t>Eggert W</t>
  </si>
  <si>
    <t>Meuleveld W</t>
  </si>
  <si>
    <t>Meuleveld H</t>
  </si>
  <si>
    <t>Stomps H</t>
  </si>
  <si>
    <t>Stomps W</t>
  </si>
  <si>
    <t>Boschker A</t>
  </si>
  <si>
    <t>Dieperink E</t>
  </si>
  <si>
    <t>Florijn M</t>
  </si>
  <si>
    <t>Florijn R</t>
  </si>
  <si>
    <t>Dolphijn R</t>
  </si>
  <si>
    <t>Verhey J</t>
  </si>
  <si>
    <t>Eggert M</t>
  </si>
  <si>
    <t>Eggink D</t>
  </si>
  <si>
    <t>Oonk J</t>
  </si>
  <si>
    <t>Buunk G</t>
  </si>
  <si>
    <t>Buunk Th</t>
  </si>
  <si>
    <t>Hakken G</t>
  </si>
  <si>
    <t>Onstenk G</t>
  </si>
  <si>
    <t>Wiegerinck V</t>
  </si>
  <si>
    <t>Wiegerinck A</t>
  </si>
  <si>
    <t>Maat ter I</t>
  </si>
  <si>
    <t>Groote Haar J</t>
  </si>
  <si>
    <t>Visschers L</t>
  </si>
  <si>
    <t>Visschers J</t>
  </si>
  <si>
    <t>Gotink G</t>
  </si>
  <si>
    <t>Schieven H</t>
  </si>
  <si>
    <t>Voskamp H</t>
  </si>
  <si>
    <t>Winkel te B</t>
  </si>
  <si>
    <t>Spekschoor F</t>
  </si>
  <si>
    <t>Mennink G</t>
  </si>
  <si>
    <t>Bogt ter R</t>
  </si>
  <si>
    <t>Winkel te N</t>
  </si>
  <si>
    <t>Groote Haar M</t>
  </si>
  <si>
    <t>Bosman GJ</t>
  </si>
  <si>
    <t>Ligtenbarg J</t>
  </si>
  <si>
    <t>Wassink G</t>
  </si>
  <si>
    <t>Walgemoet H</t>
  </si>
  <si>
    <t>Kerkhof van der M</t>
  </si>
  <si>
    <t>Tragter F</t>
  </si>
  <si>
    <t>Meijer Joh</t>
  </si>
  <si>
    <t>Schutte W</t>
  </si>
  <si>
    <t>Bluemers G</t>
  </si>
  <si>
    <t xml:space="preserve"> </t>
  </si>
  <si>
    <t>W Meulenveld- H Meulenveld</t>
  </si>
  <si>
    <t>Roem</t>
  </si>
  <si>
    <t>R 2</t>
  </si>
  <si>
    <t>R 1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</si>
  <si>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</si>
  <si>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</si>
  <si>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</si>
  <si>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</si>
  <si>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</si>
  <si>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</si>
  <si>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</si>
  <si>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</si>
  <si>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</si>
  <si>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</si>
  <si>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</si>
  <si>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</si>
  <si>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R 15</t>
  </si>
  <si>
    <t>R 16</t>
  </si>
  <si>
    <t>R 17</t>
  </si>
  <si>
    <t>R 18</t>
  </si>
  <si>
    <t>R 19</t>
  </si>
  <si>
    <t>R 20</t>
  </si>
  <si>
    <t>R 21</t>
  </si>
  <si>
    <t>R 22</t>
  </si>
  <si>
    <t>R 23</t>
  </si>
  <si>
    <t>R 24</t>
  </si>
  <si>
    <t>1 - 161</t>
  </si>
  <si>
    <t>2 - 160</t>
  </si>
  <si>
    <t>3 - 159</t>
  </si>
  <si>
    <t>4 - 158</t>
  </si>
  <si>
    <t>5 - 157</t>
  </si>
  <si>
    <t>6 - 156</t>
  </si>
  <si>
    <t>7 - 155</t>
  </si>
  <si>
    <t>8 - 154</t>
  </si>
  <si>
    <t>9 - 153</t>
  </si>
  <si>
    <t>10 - 152</t>
  </si>
  <si>
    <t>11 - 151</t>
  </si>
  <si>
    <t>12 - 150</t>
  </si>
  <si>
    <t>13 - 149</t>
  </si>
  <si>
    <t>14 - 148</t>
  </si>
  <si>
    <t>15 - 147</t>
  </si>
  <si>
    <t>16 - 146</t>
  </si>
  <si>
    <t>17 - 145</t>
  </si>
  <si>
    <t>18 - 144</t>
  </si>
  <si>
    <t>19 - 143</t>
  </si>
  <si>
    <t>20 - 142</t>
  </si>
  <si>
    <t>21 - 141</t>
  </si>
  <si>
    <t>22 - 140</t>
  </si>
  <si>
    <t>23 - 139</t>
  </si>
  <si>
    <t>24 - 138</t>
  </si>
  <si>
    <t>25 - 137</t>
  </si>
  <si>
    <t>26 - 136</t>
  </si>
  <si>
    <t>27 - 135</t>
  </si>
  <si>
    <t>28 - 134</t>
  </si>
  <si>
    <t>29 - 133</t>
  </si>
  <si>
    <t>30 - 132</t>
  </si>
  <si>
    <t>49 - 113</t>
  </si>
  <si>
    <t>50 - 112</t>
  </si>
  <si>
    <t>51 - 111</t>
  </si>
  <si>
    <t>52 - 110</t>
  </si>
  <si>
    <t>53 - 109</t>
  </si>
  <si>
    <t>54 - 108</t>
  </si>
  <si>
    <t>55 - 107</t>
  </si>
  <si>
    <t>56 - 106</t>
  </si>
  <si>
    <t>57 - 105</t>
  </si>
  <si>
    <t>58 - 104</t>
  </si>
  <si>
    <t>59 - 103</t>
  </si>
  <si>
    <t>60 - 102</t>
  </si>
  <si>
    <t>61 - 101</t>
  </si>
  <si>
    <t>62 - 100</t>
  </si>
  <si>
    <t>63 - 99</t>
  </si>
  <si>
    <t>64 - 98</t>
  </si>
  <si>
    <t>66 - 96</t>
  </si>
  <si>
    <t>65 - 97</t>
  </si>
  <si>
    <t>67 - 95</t>
  </si>
  <si>
    <t>68 - 94</t>
  </si>
  <si>
    <t>69 - 93</t>
  </si>
  <si>
    <t>71 - 91</t>
  </si>
  <si>
    <t>72 - 90</t>
  </si>
  <si>
    <t>70 - 92</t>
  </si>
  <si>
    <t>73 - 89</t>
  </si>
  <si>
    <t>74 - 88</t>
  </si>
  <si>
    <t>75 - 87</t>
  </si>
  <si>
    <t>76 - 86</t>
  </si>
  <si>
    <t>77 - 85</t>
  </si>
  <si>
    <t>78 - 84</t>
  </si>
  <si>
    <t>79 - 83</t>
  </si>
  <si>
    <t>80 - 82</t>
  </si>
  <si>
    <t>81 - 81</t>
  </si>
  <si>
    <t>31 - 131</t>
  </si>
  <si>
    <t>32 - 130</t>
  </si>
  <si>
    <t>33 - 129</t>
  </si>
  <si>
    <t>34 - 128</t>
  </si>
  <si>
    <t>35 - 127</t>
  </si>
  <si>
    <t>36 - 126</t>
  </si>
  <si>
    <t>37 - 125</t>
  </si>
  <si>
    <t>38 - 124</t>
  </si>
  <si>
    <t>39 - 123</t>
  </si>
  <si>
    <t>40 - 122</t>
  </si>
  <si>
    <t>41 - 121</t>
  </si>
  <si>
    <t>42 - 120</t>
  </si>
  <si>
    <t>43 - 119</t>
  </si>
  <si>
    <t>44 - 118</t>
  </si>
  <si>
    <t>45 - 117</t>
  </si>
  <si>
    <t>46 - 116</t>
  </si>
  <si>
    <t>47 - 115</t>
  </si>
  <si>
    <t>48 - 114</t>
  </si>
  <si>
    <t>W Schutte-H Schutte</t>
  </si>
  <si>
    <t>G Gotink-J Meijer</t>
  </si>
  <si>
    <t>Schutte H</t>
  </si>
  <si>
    <t>Toorn van de A</t>
  </si>
  <si>
    <t>Tragter Jacq</t>
  </si>
  <si>
    <t>Groot Roesink G</t>
  </si>
  <si>
    <t>Lusink A</t>
  </si>
  <si>
    <t>I Lusink-A Lusink</t>
  </si>
  <si>
    <t>Bentsink J</t>
  </si>
  <si>
    <t>A van de Toorn-J Bentsink</t>
  </si>
  <si>
    <t>Han Lusink-W Eggert</t>
  </si>
  <si>
    <t>Seizoen 2016 - 2017</t>
  </si>
  <si>
    <t>H Stegeman- H Schouten</t>
  </si>
  <si>
    <t>H Stegeman - H Schouten</t>
  </si>
  <si>
    <t>Deelnemers seizoen 2016-2017</t>
  </si>
  <si>
    <t>Hissink E</t>
  </si>
  <si>
    <t>Krozenbrink M</t>
  </si>
  <si>
    <t>M Krozenbrink-E Hissink</t>
  </si>
  <si>
    <t>Stegeman H</t>
  </si>
  <si>
    <t>Schouten H</t>
  </si>
  <si>
    <t>M Krosenbrink-E Hissink</t>
  </si>
  <si>
    <t>Stand na ronde 5:</t>
  </si>
  <si>
    <t>Vrijdag 3 Maart 20.00 uur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</si>
</sst>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mm/yyyy"/>
    <numFmt numFmtId="181" formatCode="[$-409]dddd\,\ mmmm\ dd\,\ yyyy"/>
    <numFmt numFmtId="182" formatCode="d\-mm\-yy;@"/>
    <numFmt numFmtId="183" formatCode="[$-413]d\ mmmm\ yyyy;@"/>
    <numFmt numFmtId="184" formatCode="m/d/yyyy;@"/>
    <numFmt numFmtId="185" formatCode="mmm\-yyyy"/>
    <numFmt numFmtId="186" formatCode="dd\-mm\-yy;@"/>
    <numFmt numFmtId="187" formatCode="[$-413]d\-mmm\-yy;@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16" fontId="0" fillId="0" borderId="33" xfId="0" applyNumberFormat="1" applyFont="1" applyBorder="1" applyAlignment="1">
      <alignment horizontal="center"/>
    </xf>
    <xf numFmtId="16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87" fontId="0" fillId="0" borderId="36" xfId="0" applyNumberFormat="1" applyFont="1" applyBorder="1" applyAlignment="1">
      <alignment horizontal="center"/>
    </xf>
    <xf numFmtId="187" fontId="0" fillId="0" borderId="37" xfId="0" applyNumberFormat="1" applyFont="1" applyBorder="1" applyAlignment="1">
      <alignment horizontal="center"/>
    </xf>
    <xf numFmtId="187" fontId="0" fillId="0" borderId="38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57421875" style="0" customWidth="1"/>
    <col min="2" max="2" width="30.7109375" style="0" bestFit="1" customWidth="1"/>
    <col min="4" max="4" width="7.421875" style="0" customWidth="1"/>
  </cols>
  <sheetData>
    <row r="1" spans="1:2" ht="15.75">
      <c r="A1" s="16" t="s">
        <v>246</v>
      </c>
      <c r="B1" s="8"/>
    </row>
    <row r="2" spans="1:6" ht="26.25">
      <c r="A2" s="11" t="s">
        <v>37</v>
      </c>
      <c r="B2" s="8" t="s">
        <v>256</v>
      </c>
      <c r="C2" s="20" t="s">
        <v>43</v>
      </c>
      <c r="D2" s="19" t="s">
        <v>42</v>
      </c>
      <c r="F2" s="6"/>
    </row>
    <row r="3" spans="1:6" ht="15.75">
      <c r="A3" s="11"/>
      <c r="B3" s="8"/>
      <c r="C3" s="20"/>
      <c r="D3" s="19"/>
      <c r="F3" s="6"/>
    </row>
    <row r="4" spans="1:4" ht="14.25">
      <c r="A4" s="9">
        <v>1</v>
      </c>
      <c r="B4" s="47" t="s">
        <v>30</v>
      </c>
      <c r="C4" s="78">
        <f>SUM('Uitslagen eredivisie'!Z12)</f>
        <v>24563</v>
      </c>
      <c r="D4" s="17">
        <v>2</v>
      </c>
    </row>
    <row r="5" spans="1:4" ht="14.25">
      <c r="A5" s="17">
        <v>2</v>
      </c>
      <c r="B5" s="18" t="s">
        <v>244</v>
      </c>
      <c r="C5" s="78">
        <f>SUM('Uitslagen eredivisie'!Z16)</f>
        <v>24488</v>
      </c>
      <c r="D5" s="17">
        <v>3</v>
      </c>
    </row>
    <row r="6" spans="1:4" ht="14.25">
      <c r="A6" s="9">
        <v>3</v>
      </c>
      <c r="B6" s="47" t="s">
        <v>22</v>
      </c>
      <c r="C6" s="78">
        <f>SUM('Uitslagen eredivisie'!Z5)</f>
        <v>24096</v>
      </c>
      <c r="D6" s="17">
        <v>1</v>
      </c>
    </row>
    <row r="7" spans="1:4" ht="14.25">
      <c r="A7" s="17">
        <v>4</v>
      </c>
      <c r="B7" s="47" t="s">
        <v>26</v>
      </c>
      <c r="C7" s="78">
        <f>SUM('Uitslagen eredivisie'!Z3)</f>
        <v>23957</v>
      </c>
      <c r="D7" s="9">
        <v>4</v>
      </c>
    </row>
    <row r="8" spans="1:4" ht="14.25">
      <c r="A8" s="9">
        <v>5</v>
      </c>
      <c r="B8" s="47" t="s">
        <v>27</v>
      </c>
      <c r="C8" s="78">
        <f>SUM('Uitslagen eredivisie'!Z6)</f>
        <v>23950</v>
      </c>
      <c r="D8" s="9">
        <v>5</v>
      </c>
    </row>
    <row r="9" spans="1:4" ht="14.25">
      <c r="A9" s="17">
        <v>6</v>
      </c>
      <c r="B9" s="47" t="s">
        <v>31</v>
      </c>
      <c r="C9" s="78">
        <f>SUM('Uitslagen eredivisie'!Z11)</f>
        <v>23919</v>
      </c>
      <c r="D9" s="9">
        <v>6</v>
      </c>
    </row>
    <row r="10" spans="1:4" ht="14.25">
      <c r="A10" s="9">
        <v>7</v>
      </c>
      <c r="B10" s="47" t="s">
        <v>242</v>
      </c>
      <c r="C10" s="78">
        <f>SUM('Uitslagen eredivisie'!Z7)</f>
        <v>23501</v>
      </c>
      <c r="D10" s="9">
        <v>7</v>
      </c>
    </row>
    <row r="11" spans="1:4" ht="14.25">
      <c r="A11" s="17">
        <v>8</v>
      </c>
      <c r="B11" s="47" t="s">
        <v>25</v>
      </c>
      <c r="C11" s="78">
        <f>SUM('Uitslagen eredivisie'!Z14)</f>
        <v>23437</v>
      </c>
      <c r="D11" s="9">
        <v>8</v>
      </c>
    </row>
    <row r="12" spans="1:4" ht="14.25">
      <c r="A12" s="9">
        <v>9</v>
      </c>
      <c r="B12" s="47" t="s">
        <v>245</v>
      </c>
      <c r="C12" s="78">
        <f>SUM('Uitslagen eredivisie'!Z8)</f>
        <v>22889</v>
      </c>
      <c r="D12" s="9">
        <v>9</v>
      </c>
    </row>
    <row r="13" spans="1:4" ht="14.25">
      <c r="A13" s="17">
        <v>10</v>
      </c>
      <c r="B13" s="47" t="s">
        <v>32</v>
      </c>
      <c r="C13" s="78">
        <f>SUM('Uitslagen eredivisie'!Z9)</f>
        <v>22820</v>
      </c>
      <c r="D13" s="9">
        <v>10</v>
      </c>
    </row>
    <row r="14" spans="1:4" ht="14.25">
      <c r="A14" s="9">
        <v>11</v>
      </c>
      <c r="B14" s="18" t="s">
        <v>3</v>
      </c>
      <c r="C14" s="78">
        <f>SUM('Uitslagen eredivisie'!Z18)</f>
        <v>22798</v>
      </c>
      <c r="D14" s="9">
        <v>11</v>
      </c>
    </row>
    <row r="15" spans="1:4" ht="14.25">
      <c r="A15" s="17">
        <v>12</v>
      </c>
      <c r="B15" s="47" t="s">
        <v>23</v>
      </c>
      <c r="C15" s="78">
        <f>SUM('Uitslagen eredivisie'!Z10)</f>
        <v>22544</v>
      </c>
      <c r="D15" s="9">
        <v>12</v>
      </c>
    </row>
    <row r="16" spans="1:4" ht="14.25">
      <c r="A16" s="9">
        <v>13</v>
      </c>
      <c r="B16" s="47" t="s">
        <v>28</v>
      </c>
      <c r="C16" s="78">
        <f>SUM('Uitslagen eredivisie'!Z13)</f>
        <v>21849</v>
      </c>
      <c r="D16" s="9">
        <v>13</v>
      </c>
    </row>
    <row r="17" spans="1:6" ht="14.25">
      <c r="A17" s="17">
        <v>14</v>
      </c>
      <c r="B17" s="47" t="s">
        <v>20</v>
      </c>
      <c r="C17" s="78">
        <f>SUM('Uitslagen eredivisie'!Z4)</f>
        <v>21819</v>
      </c>
      <c r="D17" s="17">
        <v>14</v>
      </c>
      <c r="E17" s="79" t="s">
        <v>41</v>
      </c>
      <c r="F17" s="79"/>
    </row>
    <row r="18" spans="1:6" ht="14.25">
      <c r="A18" s="9">
        <v>15</v>
      </c>
      <c r="B18" s="18" t="s">
        <v>2</v>
      </c>
      <c r="C18" s="78">
        <f>SUM('Uitslagen eredivisie'!Z17)</f>
        <v>21515</v>
      </c>
      <c r="D18" s="17">
        <v>15</v>
      </c>
      <c r="E18" s="79" t="s">
        <v>41</v>
      </c>
      <c r="F18" s="79"/>
    </row>
    <row r="19" spans="1:6" ht="14.25">
      <c r="A19" s="17">
        <v>16</v>
      </c>
      <c r="B19" s="47" t="s">
        <v>7</v>
      </c>
      <c r="C19" s="78">
        <f>SUM('Uitslagen eredivisie'!Z15)</f>
        <v>21087</v>
      </c>
      <c r="D19" s="17">
        <v>16</v>
      </c>
      <c r="E19" s="79" t="s">
        <v>41</v>
      </c>
      <c r="F19" s="79"/>
    </row>
    <row r="20" spans="1:6" ht="14.25">
      <c r="A20" s="48"/>
      <c r="B20" s="49"/>
      <c r="C20" s="49"/>
      <c r="D20" s="50"/>
      <c r="E20" s="21"/>
      <c r="F20" s="21"/>
    </row>
    <row r="21" spans="1:8" ht="15">
      <c r="A21" s="51" t="s">
        <v>38</v>
      </c>
      <c r="B21" s="51"/>
      <c r="C21" s="50"/>
      <c r="D21" s="50"/>
      <c r="E21" s="21"/>
      <c r="F21" s="21"/>
      <c r="H21" s="2"/>
    </row>
    <row r="22" spans="1:8" ht="14.25">
      <c r="A22" s="17">
        <v>1</v>
      </c>
      <c r="B22" s="18" t="s">
        <v>24</v>
      </c>
      <c r="C22" s="81">
        <f>SUM('Uitslagen eerste divisie'!Z4)</f>
        <v>25231</v>
      </c>
      <c r="D22" s="17">
        <v>1</v>
      </c>
      <c r="E22" s="80" t="s">
        <v>40</v>
      </c>
      <c r="F22" s="80"/>
      <c r="H22" s="14"/>
    </row>
    <row r="23" spans="1:8" ht="14.25">
      <c r="A23" s="17">
        <v>2</v>
      </c>
      <c r="B23" s="47" t="s">
        <v>10</v>
      </c>
      <c r="C23" s="81">
        <f>SUM('Uitslagen eerste divisie'!Z8)</f>
        <v>24671</v>
      </c>
      <c r="D23" s="17">
        <v>2</v>
      </c>
      <c r="E23" s="80" t="s">
        <v>40</v>
      </c>
      <c r="F23" s="80"/>
      <c r="H23" s="14"/>
    </row>
    <row r="24" spans="1:8" ht="14.25">
      <c r="A24" s="17">
        <v>3</v>
      </c>
      <c r="B24" s="47" t="s">
        <v>255</v>
      </c>
      <c r="C24" s="81">
        <f>SUM('Uitslagen eerste divisie'!Z12)</f>
        <v>24463</v>
      </c>
      <c r="D24" s="17">
        <v>3</v>
      </c>
      <c r="E24" s="80" t="s">
        <v>40</v>
      </c>
      <c r="F24" s="80"/>
      <c r="H24" s="14"/>
    </row>
    <row r="25" spans="1:8" ht="14.25">
      <c r="A25" s="17">
        <v>4</v>
      </c>
      <c r="B25" s="47" t="s">
        <v>247</v>
      </c>
      <c r="C25" s="81">
        <f>SUM('Uitslagen eerste divisie'!Z7)</f>
        <v>24235</v>
      </c>
      <c r="D25" s="9">
        <v>7</v>
      </c>
      <c r="E25" s="21"/>
      <c r="F25" s="21"/>
      <c r="H25" s="12"/>
    </row>
    <row r="26" spans="1:8" ht="14.25">
      <c r="A26" s="17">
        <v>5</v>
      </c>
      <c r="B26" s="47" t="s">
        <v>128</v>
      </c>
      <c r="C26" s="81">
        <f>SUM('Uitslagen eerste divisie'!Z6)</f>
        <v>24081</v>
      </c>
      <c r="D26" s="9">
        <v>8</v>
      </c>
      <c r="E26" s="21"/>
      <c r="F26" s="21"/>
      <c r="H26" s="12"/>
    </row>
    <row r="27" spans="1:8" ht="14.25">
      <c r="A27" s="17">
        <v>6</v>
      </c>
      <c r="B27" s="47" t="s">
        <v>21</v>
      </c>
      <c r="C27" s="81">
        <f>SUM('Uitslagen eerste divisie'!Z10)</f>
        <v>23819</v>
      </c>
      <c r="D27" s="9">
        <v>6</v>
      </c>
      <c r="H27" s="12"/>
    </row>
    <row r="28" spans="1:8" ht="14.25">
      <c r="A28" s="17">
        <v>7</v>
      </c>
      <c r="B28" s="47" t="s">
        <v>45</v>
      </c>
      <c r="C28" s="81">
        <f>SUM('Uitslagen eerste divisie'!Z9)</f>
        <v>23571</v>
      </c>
      <c r="D28" s="9">
        <v>5</v>
      </c>
      <c r="H28" s="12"/>
    </row>
    <row r="29" spans="1:8" ht="14.25">
      <c r="A29" s="17">
        <v>8</v>
      </c>
      <c r="B29" s="18" t="s">
        <v>11</v>
      </c>
      <c r="C29" s="81">
        <f>SUM('Uitslagen eerste divisie'!Z5)</f>
        <v>23010</v>
      </c>
      <c r="D29" s="9">
        <v>10</v>
      </c>
      <c r="H29" s="12"/>
    </row>
    <row r="30" spans="1:8" ht="14.25">
      <c r="A30" s="17">
        <v>9</v>
      </c>
      <c r="B30" s="47" t="s">
        <v>29</v>
      </c>
      <c r="C30" s="81">
        <f>SUM('Uitslagen eerste divisie'!Z16)</f>
        <v>22899</v>
      </c>
      <c r="D30" s="9">
        <v>4</v>
      </c>
      <c r="H30" s="12"/>
    </row>
    <row r="31" spans="1:8" ht="14.25">
      <c r="A31" s="17">
        <v>10</v>
      </c>
      <c r="B31" s="47" t="s">
        <v>1</v>
      </c>
      <c r="C31" s="81">
        <f>SUM('Uitslagen eerste divisie'!Z14)</f>
        <v>22753</v>
      </c>
      <c r="D31" s="9">
        <v>9</v>
      </c>
      <c r="H31" s="12"/>
    </row>
    <row r="32" spans="1:8" ht="14.25">
      <c r="A32" s="17">
        <v>11</v>
      </c>
      <c r="B32" s="47" t="s">
        <v>5</v>
      </c>
      <c r="C32" s="81">
        <f>SUM('Uitslagen eerste divisie'!Z11)</f>
        <v>22318</v>
      </c>
      <c r="D32" s="17">
        <v>14</v>
      </c>
      <c r="H32" s="12"/>
    </row>
    <row r="33" spans="1:8" ht="14.25">
      <c r="A33" s="17">
        <v>12</v>
      </c>
      <c r="B33" s="47" t="s">
        <v>4</v>
      </c>
      <c r="C33" s="81">
        <f>SUM('Uitslagen eerste divisie'!Z18)</f>
        <v>22292</v>
      </c>
      <c r="D33" s="9">
        <v>12</v>
      </c>
      <c r="H33" s="12"/>
    </row>
    <row r="34" spans="1:8" ht="14.25">
      <c r="A34" s="17">
        <v>13</v>
      </c>
      <c r="B34" s="47" t="s">
        <v>9</v>
      </c>
      <c r="C34" s="81">
        <f>SUM('Uitslagen eerste divisie'!Z17)</f>
        <v>22228</v>
      </c>
      <c r="D34" s="9">
        <v>13</v>
      </c>
      <c r="H34" s="12"/>
    </row>
    <row r="35" spans="1:8" ht="14.25">
      <c r="A35" s="17">
        <v>14</v>
      </c>
      <c r="B35" s="18" t="s">
        <v>6</v>
      </c>
      <c r="C35" s="81">
        <f>SUM('Uitslagen eerste divisie'!Z3)</f>
        <v>21958</v>
      </c>
      <c r="D35" s="9">
        <v>11</v>
      </c>
      <c r="H35" s="12"/>
    </row>
    <row r="36" spans="1:8" ht="14.25">
      <c r="A36" s="17">
        <v>15</v>
      </c>
      <c r="B36" s="47" t="s">
        <v>12</v>
      </c>
      <c r="C36" s="81">
        <f>SUM('Uitslagen eerste divisie'!Z15)</f>
        <v>21363</v>
      </c>
      <c r="D36" s="17">
        <v>15</v>
      </c>
      <c r="H36" s="12"/>
    </row>
    <row r="37" spans="1:8" ht="14.25">
      <c r="A37" s="17">
        <v>16</v>
      </c>
      <c r="B37" s="47" t="s">
        <v>8</v>
      </c>
      <c r="C37" s="81">
        <f>SUM('Uitslagen eerste divisie'!Z13)</f>
        <v>20624</v>
      </c>
      <c r="D37" s="17">
        <v>16</v>
      </c>
      <c r="H37" s="12"/>
    </row>
    <row r="38" spans="1:8" ht="14.25">
      <c r="A38" s="12"/>
      <c r="B38" s="13"/>
      <c r="C38" s="13"/>
      <c r="D38" s="7"/>
      <c r="H38" s="2"/>
    </row>
    <row r="39" spans="1:4" ht="15">
      <c r="A39" s="11" t="s">
        <v>39</v>
      </c>
      <c r="B39" s="11"/>
      <c r="C39" s="7"/>
      <c r="D39" s="7"/>
    </row>
    <row r="40" spans="1:4" ht="14.25">
      <c r="A40" s="9">
        <v>1</v>
      </c>
      <c r="B40" s="10" t="s">
        <v>49</v>
      </c>
      <c r="C40" s="77">
        <f>SUM('Uitslag kruisjassen'!Z3)</f>
        <v>17860</v>
      </c>
      <c r="D40" s="9">
        <v>3</v>
      </c>
    </row>
    <row r="41" spans="1:4" ht="14.25">
      <c r="A41" s="9">
        <v>2</v>
      </c>
      <c r="B41" s="10" t="s">
        <v>14</v>
      </c>
      <c r="C41" s="77">
        <f>SUM('Uitslag kruisjassen'!Z7)</f>
        <v>17650</v>
      </c>
      <c r="D41" s="9">
        <v>1</v>
      </c>
    </row>
    <row r="42" spans="1:4" ht="14.25">
      <c r="A42" s="9">
        <v>3</v>
      </c>
      <c r="B42" s="10" t="s">
        <v>13</v>
      </c>
      <c r="C42" s="77">
        <f>SUM('Uitslag kruisjassen'!Z6)</f>
        <v>17570</v>
      </c>
      <c r="D42" s="9">
        <v>2</v>
      </c>
    </row>
    <row r="43" spans="1:4" ht="14.25">
      <c r="A43" s="9">
        <v>4</v>
      </c>
      <c r="B43" s="10" t="s">
        <v>17</v>
      </c>
      <c r="C43" s="77">
        <f>SUM('Uitslag kruisjassen'!Z10)</f>
        <v>17240</v>
      </c>
      <c r="D43" s="9">
        <v>4</v>
      </c>
    </row>
    <row r="44" spans="1:4" ht="14.25">
      <c r="A44" s="9">
        <v>5</v>
      </c>
      <c r="B44" s="10" t="s">
        <v>18</v>
      </c>
      <c r="C44" s="77">
        <f>SUM('Uitslag kruisjassen'!Z4)</f>
        <v>17190</v>
      </c>
      <c r="D44" s="9">
        <v>5</v>
      </c>
    </row>
    <row r="45" spans="1:4" ht="14.25">
      <c r="A45" s="9">
        <v>6</v>
      </c>
      <c r="B45" s="10" t="s">
        <v>235</v>
      </c>
      <c r="C45" s="77">
        <f>SUM('Uitslag kruisjassen'!Z12)</f>
        <v>17100</v>
      </c>
      <c r="D45" s="9">
        <v>6</v>
      </c>
    </row>
    <row r="46" spans="1:4" ht="14.25">
      <c r="A46" s="9">
        <v>7</v>
      </c>
      <c r="B46" s="10" t="s">
        <v>15</v>
      </c>
      <c r="C46" s="77">
        <f>SUM('Uitslag kruisjassen'!Z8)</f>
        <v>16980</v>
      </c>
      <c r="D46" s="9">
        <v>7</v>
      </c>
    </row>
    <row r="47" spans="1:4" ht="14.25">
      <c r="A47" s="9">
        <v>8</v>
      </c>
      <c r="B47" s="10" t="s">
        <v>16</v>
      </c>
      <c r="C47" s="77">
        <f>SUM('Uitslag kruisjassen'!Z9)</f>
        <v>16610</v>
      </c>
      <c r="D47" s="9">
        <v>8</v>
      </c>
    </row>
    <row r="48" spans="1:4" ht="14.25">
      <c r="A48" s="9">
        <v>9</v>
      </c>
      <c r="B48" s="10" t="s">
        <v>19</v>
      </c>
      <c r="C48" s="77">
        <f>SUM('Uitslag kruisjassen'!Z5)</f>
        <v>16520</v>
      </c>
      <c r="D48" s="9">
        <v>10</v>
      </c>
    </row>
    <row r="49" spans="1:4" ht="14.25">
      <c r="A49" s="9">
        <v>10</v>
      </c>
      <c r="B49" s="10" t="s">
        <v>236</v>
      </c>
      <c r="C49" s="77">
        <f>SUM('Uitslag kruisjassen'!Z11)</f>
        <v>16510</v>
      </c>
      <c r="D49" s="9">
        <v>9</v>
      </c>
    </row>
    <row r="50" spans="1:4" ht="14.25">
      <c r="A50" s="9"/>
      <c r="B50" s="10"/>
      <c r="C50" s="10">
        <f>SUM('Uitslag kruisjassen'!Z13)</f>
        <v>0</v>
      </c>
      <c r="D50" s="9"/>
    </row>
    <row r="51" spans="1:4" ht="14.25">
      <c r="A51" s="9"/>
      <c r="B51" s="10"/>
      <c r="C51" s="10">
        <f>SUM('Uitslag kruisjassen'!Z14)</f>
        <v>0</v>
      </c>
      <c r="D51" s="9"/>
    </row>
    <row r="52" ht="20.25">
      <c r="B52" s="24" t="s">
        <v>257</v>
      </c>
    </row>
    <row r="53" ht="14.25">
      <c r="B53" s="15"/>
    </row>
  </sheetData>
  <sheetProtection/>
  <autoFilter ref="A3:D19">
    <sortState ref="A4:D53">
      <sortCondition descending="1" sortBy="value" ref="C4:C53"/>
    </sortState>
  </autoFilter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pane xSplit="1" topLeftCell="L1" activePane="topRight" state="frozen"/>
      <selection pane="topLeft" activeCell="A1" sqref="A1"/>
      <selection pane="topRight" activeCell="Q17" sqref="Q17"/>
    </sheetView>
  </sheetViews>
  <sheetFormatPr defaultColWidth="9.140625" defaultRowHeight="12.75"/>
  <cols>
    <col min="1" max="1" width="27.57421875" style="0" bestFit="1" customWidth="1"/>
    <col min="2" max="2" width="9.140625" style="0" customWidth="1"/>
    <col min="8" max="10" width="10.140625" style="0" bestFit="1" customWidth="1"/>
  </cols>
  <sheetData>
    <row r="1" spans="1:25" ht="12.75">
      <c r="A1" s="54" t="s">
        <v>33</v>
      </c>
      <c r="B1" s="60" t="s">
        <v>0</v>
      </c>
      <c r="C1" s="61" t="s">
        <v>44</v>
      </c>
      <c r="D1" s="62" t="s">
        <v>34</v>
      </c>
      <c r="E1" s="63" t="s">
        <v>0</v>
      </c>
      <c r="F1" s="61" t="s">
        <v>44</v>
      </c>
      <c r="G1" s="62" t="s">
        <v>34</v>
      </c>
      <c r="H1" s="63" t="s">
        <v>0</v>
      </c>
      <c r="I1" s="61" t="s">
        <v>44</v>
      </c>
      <c r="J1" s="62" t="s">
        <v>34</v>
      </c>
      <c r="K1" s="63" t="s">
        <v>0</v>
      </c>
      <c r="L1" s="61" t="s">
        <v>44</v>
      </c>
      <c r="M1" s="62" t="s">
        <v>34</v>
      </c>
      <c r="N1" s="63" t="s">
        <v>0</v>
      </c>
      <c r="O1" s="61" t="s">
        <v>44</v>
      </c>
      <c r="P1" s="62" t="s">
        <v>34</v>
      </c>
      <c r="Q1" s="63" t="s">
        <v>0</v>
      </c>
      <c r="R1" s="61" t="s">
        <v>44</v>
      </c>
      <c r="S1" s="62" t="s">
        <v>34</v>
      </c>
      <c r="T1" s="63" t="s">
        <v>0</v>
      </c>
      <c r="U1" s="61" t="s">
        <v>44</v>
      </c>
      <c r="V1" s="62" t="s">
        <v>34</v>
      </c>
      <c r="W1" s="63" t="s">
        <v>0</v>
      </c>
      <c r="X1" s="61" t="s">
        <v>44</v>
      </c>
      <c r="Y1" s="64" t="s">
        <v>34</v>
      </c>
    </row>
    <row r="2" spans="1:25" ht="13.5" thickBot="1">
      <c r="A2" s="55"/>
      <c r="B2" s="65">
        <v>42657</v>
      </c>
      <c r="C2" s="66">
        <v>42657</v>
      </c>
      <c r="D2" s="66">
        <v>42657</v>
      </c>
      <c r="E2" s="66">
        <v>42678</v>
      </c>
      <c r="F2" s="66">
        <v>42678</v>
      </c>
      <c r="G2" s="66">
        <v>42678</v>
      </c>
      <c r="H2" s="66">
        <v>42706</v>
      </c>
      <c r="I2" s="66">
        <v>42706</v>
      </c>
      <c r="J2" s="66">
        <v>42706</v>
      </c>
      <c r="K2" s="66">
        <v>42741</v>
      </c>
      <c r="L2" s="66">
        <v>42741</v>
      </c>
      <c r="M2" s="66">
        <v>42741</v>
      </c>
      <c r="N2" s="66">
        <v>42769</v>
      </c>
      <c r="O2" s="66">
        <v>42769</v>
      </c>
      <c r="P2" s="66">
        <v>42769</v>
      </c>
      <c r="Q2" s="66">
        <v>42797</v>
      </c>
      <c r="R2" s="66">
        <v>42797</v>
      </c>
      <c r="S2" s="66">
        <v>42797</v>
      </c>
      <c r="T2" s="66">
        <v>42832</v>
      </c>
      <c r="U2" s="66">
        <v>42832</v>
      </c>
      <c r="V2" s="66">
        <v>42832</v>
      </c>
      <c r="W2" s="66">
        <v>42853</v>
      </c>
      <c r="X2" s="66">
        <v>42853</v>
      </c>
      <c r="Y2" s="67">
        <v>42853</v>
      </c>
    </row>
    <row r="3" spans="1:26" ht="14.25">
      <c r="A3" s="47" t="s">
        <v>26</v>
      </c>
      <c r="B3" s="71">
        <v>2002</v>
      </c>
      <c r="C3" s="72">
        <v>2468</v>
      </c>
      <c r="D3" s="72">
        <f>SUM(B3+C3)</f>
        <v>4470</v>
      </c>
      <c r="E3" s="52">
        <v>2430</v>
      </c>
      <c r="F3" s="52">
        <v>2311</v>
      </c>
      <c r="G3" s="52">
        <f aca="true" t="shared" si="0" ref="G3:G18">SUM(E3+F3)</f>
        <v>4741</v>
      </c>
      <c r="H3" s="53">
        <v>2304</v>
      </c>
      <c r="I3" s="52">
        <v>2537</v>
      </c>
      <c r="J3" s="52">
        <f aca="true" t="shared" si="1" ref="J3:J17">SUM(H3+I3)</f>
        <v>4841</v>
      </c>
      <c r="K3" s="53">
        <v>2638</v>
      </c>
      <c r="L3" s="52">
        <v>2928</v>
      </c>
      <c r="M3" s="52">
        <f aca="true" t="shared" si="2" ref="M3:M18">SUM(K3+L3)</f>
        <v>5566</v>
      </c>
      <c r="N3" s="84">
        <v>2729</v>
      </c>
      <c r="O3" s="52">
        <v>1610</v>
      </c>
      <c r="P3" s="52">
        <f aca="true" t="shared" si="3" ref="P3:P18">SUM(N3+O3)</f>
        <v>4339</v>
      </c>
      <c r="Q3" s="53"/>
      <c r="R3" s="52"/>
      <c r="S3" s="52">
        <f aca="true" t="shared" si="4" ref="S3:S18">SUM(Q3+R3)</f>
        <v>0</v>
      </c>
      <c r="T3" s="53"/>
      <c r="U3" s="52"/>
      <c r="V3" s="52">
        <f aca="true" t="shared" si="5" ref="V3:V18">SUM(T3+U3)</f>
        <v>0</v>
      </c>
      <c r="W3" s="53"/>
      <c r="X3" s="52"/>
      <c r="Y3" s="52">
        <f aca="true" t="shared" si="6" ref="Y3:Y18">SUM(W3+X3)</f>
        <v>0</v>
      </c>
      <c r="Z3">
        <f>SUM(D3+G3+J3+M3+P3+S3+V3+Y3)</f>
        <v>23957</v>
      </c>
    </row>
    <row r="4" spans="1:26" ht="14.25">
      <c r="A4" s="47" t="s">
        <v>20</v>
      </c>
      <c r="B4" s="73">
        <v>2434</v>
      </c>
      <c r="C4" s="74">
        <v>2108</v>
      </c>
      <c r="D4" s="74">
        <f aca="true" t="shared" si="7" ref="D4:D18">SUM(B4+C4)</f>
        <v>4542</v>
      </c>
      <c r="E4" s="3">
        <v>1979</v>
      </c>
      <c r="F4" s="3">
        <v>1989</v>
      </c>
      <c r="G4" s="3">
        <f t="shared" si="0"/>
        <v>3968</v>
      </c>
      <c r="H4" s="5">
        <v>2170</v>
      </c>
      <c r="I4" s="3">
        <v>1850</v>
      </c>
      <c r="J4" s="3">
        <f t="shared" si="1"/>
        <v>4020</v>
      </c>
      <c r="K4" s="5">
        <v>2273</v>
      </c>
      <c r="L4" s="3">
        <v>2611</v>
      </c>
      <c r="M4" s="3">
        <f t="shared" si="2"/>
        <v>4884</v>
      </c>
      <c r="N4" s="5">
        <v>2122</v>
      </c>
      <c r="O4" s="3">
        <v>2283</v>
      </c>
      <c r="P4" s="3">
        <f t="shared" si="3"/>
        <v>4405</v>
      </c>
      <c r="Q4" s="5"/>
      <c r="R4" s="3"/>
      <c r="S4" s="3">
        <f t="shared" si="4"/>
        <v>0</v>
      </c>
      <c r="T4" s="5"/>
      <c r="U4" s="3"/>
      <c r="V4" s="3">
        <f t="shared" si="5"/>
        <v>0</v>
      </c>
      <c r="W4" s="5"/>
      <c r="X4" s="3"/>
      <c r="Y4" s="3">
        <f t="shared" si="6"/>
        <v>0</v>
      </c>
      <c r="Z4">
        <f aca="true" t="shared" si="8" ref="Z4:Z18">SUM(D4+G4+J4+M4+P4+S4+V4+Y4)</f>
        <v>21819</v>
      </c>
    </row>
    <row r="5" spans="1:26" ht="12.75" customHeight="1">
      <c r="A5" s="47" t="s">
        <v>22</v>
      </c>
      <c r="B5" s="73">
        <v>2093</v>
      </c>
      <c r="C5" s="74">
        <v>2868</v>
      </c>
      <c r="D5" s="74">
        <f t="shared" si="7"/>
        <v>4961</v>
      </c>
      <c r="E5" s="3">
        <v>2326</v>
      </c>
      <c r="F5" s="3">
        <v>2353</v>
      </c>
      <c r="G5" s="3">
        <f t="shared" si="0"/>
        <v>4679</v>
      </c>
      <c r="H5" s="5">
        <v>2288</v>
      </c>
      <c r="I5" s="3">
        <v>2879</v>
      </c>
      <c r="J5" s="3">
        <f>SUM(H5+I5)</f>
        <v>5167</v>
      </c>
      <c r="K5" s="23">
        <v>2569</v>
      </c>
      <c r="L5" s="22">
        <v>2550</v>
      </c>
      <c r="M5" s="3">
        <f t="shared" si="2"/>
        <v>5119</v>
      </c>
      <c r="N5" s="5">
        <v>2020</v>
      </c>
      <c r="O5" s="3">
        <v>2150</v>
      </c>
      <c r="P5" s="3">
        <f t="shared" si="3"/>
        <v>4170</v>
      </c>
      <c r="Q5" s="5"/>
      <c r="R5" s="3"/>
      <c r="S5" s="3">
        <f t="shared" si="4"/>
        <v>0</v>
      </c>
      <c r="T5" s="5"/>
      <c r="U5" s="3"/>
      <c r="V5" s="3">
        <f t="shared" si="5"/>
        <v>0</v>
      </c>
      <c r="W5" s="5"/>
      <c r="X5" s="3"/>
      <c r="Y5" s="3">
        <f>SUM(W5+X5)</f>
        <v>0</v>
      </c>
      <c r="Z5">
        <f t="shared" si="8"/>
        <v>24096</v>
      </c>
    </row>
    <row r="6" spans="1:26" ht="14.25">
      <c r="A6" s="47" t="s">
        <v>27</v>
      </c>
      <c r="B6" s="73">
        <v>2226</v>
      </c>
      <c r="C6" s="74">
        <v>2365</v>
      </c>
      <c r="D6" s="74">
        <f t="shared" si="7"/>
        <v>4591</v>
      </c>
      <c r="E6" s="3">
        <v>2405</v>
      </c>
      <c r="F6" s="3">
        <v>2249</v>
      </c>
      <c r="G6" s="3">
        <f t="shared" si="0"/>
        <v>4654</v>
      </c>
      <c r="H6" s="5">
        <v>2424</v>
      </c>
      <c r="I6" s="3">
        <v>2171</v>
      </c>
      <c r="J6" s="3">
        <f t="shared" si="1"/>
        <v>4595</v>
      </c>
      <c r="K6" s="5">
        <v>1915</v>
      </c>
      <c r="L6" s="3">
        <v>3103</v>
      </c>
      <c r="M6" s="3">
        <f t="shared" si="2"/>
        <v>5018</v>
      </c>
      <c r="N6" s="5">
        <v>2458</v>
      </c>
      <c r="O6" s="3">
        <v>2634</v>
      </c>
      <c r="P6" s="3">
        <f t="shared" si="3"/>
        <v>5092</v>
      </c>
      <c r="Q6" s="5"/>
      <c r="R6" s="3"/>
      <c r="S6" s="3">
        <f t="shared" si="4"/>
        <v>0</v>
      </c>
      <c r="T6" s="5"/>
      <c r="U6" s="3"/>
      <c r="V6" s="3">
        <f t="shared" si="5"/>
        <v>0</v>
      </c>
      <c r="W6" s="5"/>
      <c r="X6" s="3"/>
      <c r="Y6" s="3">
        <f t="shared" si="6"/>
        <v>0</v>
      </c>
      <c r="Z6">
        <f t="shared" si="8"/>
        <v>23950</v>
      </c>
    </row>
    <row r="7" spans="1:26" ht="14.25">
      <c r="A7" s="47" t="s">
        <v>242</v>
      </c>
      <c r="B7" s="73">
        <v>2571</v>
      </c>
      <c r="C7" s="74">
        <v>2478</v>
      </c>
      <c r="D7" s="74">
        <f t="shared" si="7"/>
        <v>5049</v>
      </c>
      <c r="E7" s="3">
        <v>2549</v>
      </c>
      <c r="F7" s="3">
        <v>2234</v>
      </c>
      <c r="G7" s="3">
        <f t="shared" si="0"/>
        <v>4783</v>
      </c>
      <c r="H7" s="5">
        <v>1993</v>
      </c>
      <c r="I7" s="3">
        <v>2396</v>
      </c>
      <c r="J7" s="3">
        <f t="shared" si="1"/>
        <v>4389</v>
      </c>
      <c r="K7" s="5">
        <v>2660</v>
      </c>
      <c r="L7" s="3">
        <v>2728</v>
      </c>
      <c r="M7" s="3">
        <f t="shared" si="2"/>
        <v>5388</v>
      </c>
      <c r="N7" s="5">
        <v>2016</v>
      </c>
      <c r="O7" s="3">
        <v>1876</v>
      </c>
      <c r="P7" s="3">
        <f t="shared" si="3"/>
        <v>3892</v>
      </c>
      <c r="Q7" s="5"/>
      <c r="R7" s="3"/>
      <c r="S7" s="3">
        <f t="shared" si="4"/>
        <v>0</v>
      </c>
      <c r="T7" s="5"/>
      <c r="U7" s="3"/>
      <c r="V7" s="3">
        <f t="shared" si="5"/>
        <v>0</v>
      </c>
      <c r="W7" s="5"/>
      <c r="X7" s="3"/>
      <c r="Y7" s="3">
        <f t="shared" si="6"/>
        <v>0</v>
      </c>
      <c r="Z7">
        <f t="shared" si="8"/>
        <v>23501</v>
      </c>
    </row>
    <row r="8" spans="1:26" ht="14.25">
      <c r="A8" s="47" t="s">
        <v>245</v>
      </c>
      <c r="B8" s="73">
        <v>2301</v>
      </c>
      <c r="C8" s="74">
        <v>1791</v>
      </c>
      <c r="D8" s="74">
        <f t="shared" si="7"/>
        <v>4092</v>
      </c>
      <c r="E8" s="3">
        <v>2346</v>
      </c>
      <c r="F8" s="3">
        <v>2262</v>
      </c>
      <c r="G8" s="3">
        <f t="shared" si="0"/>
        <v>4608</v>
      </c>
      <c r="H8" s="5">
        <v>2221</v>
      </c>
      <c r="I8" s="3">
        <v>2161</v>
      </c>
      <c r="J8" s="3">
        <f t="shared" si="1"/>
        <v>4382</v>
      </c>
      <c r="K8" s="5">
        <v>3022</v>
      </c>
      <c r="L8" s="3">
        <v>1862</v>
      </c>
      <c r="M8" s="3">
        <f t="shared" si="2"/>
        <v>4884</v>
      </c>
      <c r="N8" s="5">
        <v>2406</v>
      </c>
      <c r="O8" s="3">
        <v>2517</v>
      </c>
      <c r="P8" s="3">
        <f t="shared" si="3"/>
        <v>4923</v>
      </c>
      <c r="Q8" s="5"/>
      <c r="R8" s="3"/>
      <c r="S8" s="3">
        <f t="shared" si="4"/>
        <v>0</v>
      </c>
      <c r="T8" s="5"/>
      <c r="U8" s="3"/>
      <c r="V8" s="3">
        <f t="shared" si="5"/>
        <v>0</v>
      </c>
      <c r="W8" s="5"/>
      <c r="X8" s="3"/>
      <c r="Y8" s="3">
        <f t="shared" si="6"/>
        <v>0</v>
      </c>
      <c r="Z8">
        <f t="shared" si="8"/>
        <v>22889</v>
      </c>
    </row>
    <row r="9" spans="1:26" ht="14.25">
      <c r="A9" s="47" t="s">
        <v>32</v>
      </c>
      <c r="B9" s="73">
        <v>2656</v>
      </c>
      <c r="C9" s="74">
        <v>2248</v>
      </c>
      <c r="D9" s="74">
        <f t="shared" si="7"/>
        <v>4904</v>
      </c>
      <c r="E9" s="3">
        <v>2326</v>
      </c>
      <c r="F9" s="3">
        <v>1825</v>
      </c>
      <c r="G9" s="3">
        <f t="shared" si="0"/>
        <v>4151</v>
      </c>
      <c r="H9" s="5">
        <v>2197</v>
      </c>
      <c r="I9" s="3">
        <v>2128</v>
      </c>
      <c r="J9" s="3">
        <f t="shared" si="1"/>
        <v>4325</v>
      </c>
      <c r="K9" s="5">
        <v>2486</v>
      </c>
      <c r="L9" s="3">
        <v>2408</v>
      </c>
      <c r="M9" s="3">
        <f t="shared" si="2"/>
        <v>4894</v>
      </c>
      <c r="N9" s="5">
        <v>2129</v>
      </c>
      <c r="O9" s="3">
        <v>2417</v>
      </c>
      <c r="P9" s="3">
        <f t="shared" si="3"/>
        <v>4546</v>
      </c>
      <c r="Q9" s="5"/>
      <c r="R9" s="3"/>
      <c r="S9" s="3">
        <f t="shared" si="4"/>
        <v>0</v>
      </c>
      <c r="T9" s="5"/>
      <c r="U9" s="3"/>
      <c r="V9" s="3">
        <f t="shared" si="5"/>
        <v>0</v>
      </c>
      <c r="W9" s="5"/>
      <c r="X9" s="3"/>
      <c r="Y9" s="3">
        <f t="shared" si="6"/>
        <v>0</v>
      </c>
      <c r="Z9">
        <f t="shared" si="8"/>
        <v>22820</v>
      </c>
    </row>
    <row r="10" spans="1:26" ht="14.25">
      <c r="A10" s="47" t="s">
        <v>23</v>
      </c>
      <c r="B10" s="73">
        <v>1864</v>
      </c>
      <c r="C10" s="74">
        <v>2681</v>
      </c>
      <c r="D10" s="74">
        <f t="shared" si="7"/>
        <v>4545</v>
      </c>
      <c r="E10" s="3">
        <v>1995</v>
      </c>
      <c r="F10" s="3">
        <v>1867</v>
      </c>
      <c r="G10" s="3">
        <f t="shared" si="0"/>
        <v>3862</v>
      </c>
      <c r="H10" s="5">
        <v>2255</v>
      </c>
      <c r="I10" s="3">
        <v>2311</v>
      </c>
      <c r="J10" s="3">
        <f t="shared" si="1"/>
        <v>4566</v>
      </c>
      <c r="K10" s="5">
        <v>2696</v>
      </c>
      <c r="L10" s="3">
        <v>2338</v>
      </c>
      <c r="M10" s="3">
        <f t="shared" si="2"/>
        <v>5034</v>
      </c>
      <c r="N10" s="5">
        <v>2210</v>
      </c>
      <c r="O10" s="3">
        <v>2327</v>
      </c>
      <c r="P10" s="3">
        <f t="shared" si="3"/>
        <v>4537</v>
      </c>
      <c r="Q10" s="5"/>
      <c r="R10" s="3"/>
      <c r="S10" s="3">
        <f t="shared" si="4"/>
        <v>0</v>
      </c>
      <c r="T10" s="5"/>
      <c r="U10" s="3"/>
      <c r="V10" s="3">
        <f t="shared" si="5"/>
        <v>0</v>
      </c>
      <c r="W10" s="5"/>
      <c r="X10" s="3"/>
      <c r="Y10" s="3">
        <f t="shared" si="6"/>
        <v>0</v>
      </c>
      <c r="Z10">
        <f t="shared" si="8"/>
        <v>22544</v>
      </c>
    </row>
    <row r="11" spans="1:26" ht="14.25">
      <c r="A11" s="47" t="s">
        <v>31</v>
      </c>
      <c r="B11" s="73">
        <v>2465</v>
      </c>
      <c r="C11" s="74">
        <v>2590</v>
      </c>
      <c r="D11" s="74">
        <f t="shared" si="7"/>
        <v>5055</v>
      </c>
      <c r="E11" s="3">
        <v>2339</v>
      </c>
      <c r="F11" s="3">
        <v>2179</v>
      </c>
      <c r="G11" s="3">
        <f t="shared" si="0"/>
        <v>4518</v>
      </c>
      <c r="H11" s="5">
        <v>2262</v>
      </c>
      <c r="I11" s="3">
        <v>2966</v>
      </c>
      <c r="J11" s="3">
        <f t="shared" si="1"/>
        <v>5228</v>
      </c>
      <c r="K11" s="5">
        <v>2352</v>
      </c>
      <c r="L11" s="3">
        <v>2576</v>
      </c>
      <c r="M11" s="3">
        <f t="shared" si="2"/>
        <v>4928</v>
      </c>
      <c r="N11" s="5">
        <v>1809</v>
      </c>
      <c r="O11" s="3">
        <v>2381</v>
      </c>
      <c r="P11" s="3">
        <f t="shared" si="3"/>
        <v>4190</v>
      </c>
      <c r="Q11" s="5"/>
      <c r="R11" s="3"/>
      <c r="S11" s="3">
        <f t="shared" si="4"/>
        <v>0</v>
      </c>
      <c r="T11" s="5"/>
      <c r="U11" s="3"/>
      <c r="V11" s="3">
        <f t="shared" si="5"/>
        <v>0</v>
      </c>
      <c r="W11" s="5"/>
      <c r="X11" s="3"/>
      <c r="Y11" s="3">
        <f t="shared" si="6"/>
        <v>0</v>
      </c>
      <c r="Z11">
        <f t="shared" si="8"/>
        <v>23919</v>
      </c>
    </row>
    <row r="12" spans="1:26" ht="14.25">
      <c r="A12" s="47" t="s">
        <v>30</v>
      </c>
      <c r="B12" s="73">
        <v>2532</v>
      </c>
      <c r="C12" s="74">
        <v>1740</v>
      </c>
      <c r="D12" s="74">
        <f t="shared" si="7"/>
        <v>4272</v>
      </c>
      <c r="E12" s="3">
        <v>2562</v>
      </c>
      <c r="F12" s="3">
        <v>2794</v>
      </c>
      <c r="G12" s="3">
        <f t="shared" si="0"/>
        <v>5356</v>
      </c>
      <c r="H12" s="5">
        <v>2161</v>
      </c>
      <c r="I12" s="3">
        <v>3078</v>
      </c>
      <c r="J12" s="3">
        <f t="shared" si="1"/>
        <v>5239</v>
      </c>
      <c r="K12" s="5">
        <v>2042</v>
      </c>
      <c r="L12" s="3">
        <v>2350</v>
      </c>
      <c r="M12" s="3">
        <f t="shared" si="2"/>
        <v>4392</v>
      </c>
      <c r="N12" s="5">
        <v>2446</v>
      </c>
      <c r="O12" s="3">
        <v>2858</v>
      </c>
      <c r="P12" s="3">
        <f t="shared" si="3"/>
        <v>5304</v>
      </c>
      <c r="Q12" s="5"/>
      <c r="R12" s="3"/>
      <c r="S12" s="3">
        <f t="shared" si="4"/>
        <v>0</v>
      </c>
      <c r="T12" s="5"/>
      <c r="U12" s="3"/>
      <c r="V12" s="3">
        <f t="shared" si="5"/>
        <v>0</v>
      </c>
      <c r="W12" s="5"/>
      <c r="X12" s="3"/>
      <c r="Y12" s="3">
        <f t="shared" si="6"/>
        <v>0</v>
      </c>
      <c r="Z12">
        <f t="shared" si="8"/>
        <v>24563</v>
      </c>
    </row>
    <row r="13" spans="1:26" ht="14.25">
      <c r="A13" s="47" t="s">
        <v>28</v>
      </c>
      <c r="B13" s="73">
        <v>2117</v>
      </c>
      <c r="C13" s="74">
        <v>2056</v>
      </c>
      <c r="D13" s="74">
        <f t="shared" si="7"/>
        <v>4173</v>
      </c>
      <c r="E13" s="3">
        <v>2022</v>
      </c>
      <c r="F13" s="3">
        <v>2516</v>
      </c>
      <c r="G13" s="3">
        <f t="shared" si="0"/>
        <v>4538</v>
      </c>
      <c r="H13" s="5">
        <v>2337</v>
      </c>
      <c r="I13" s="3">
        <v>1875</v>
      </c>
      <c r="J13" s="3">
        <f t="shared" si="1"/>
        <v>4212</v>
      </c>
      <c r="K13" s="5">
        <v>1930</v>
      </c>
      <c r="L13" s="3">
        <v>2133</v>
      </c>
      <c r="M13" s="3">
        <f t="shared" si="2"/>
        <v>4063</v>
      </c>
      <c r="N13" s="5">
        <v>2478</v>
      </c>
      <c r="O13" s="3">
        <v>2385</v>
      </c>
      <c r="P13" s="3">
        <f t="shared" si="3"/>
        <v>4863</v>
      </c>
      <c r="Q13" s="5"/>
      <c r="R13" s="3"/>
      <c r="S13" s="3">
        <f t="shared" si="4"/>
        <v>0</v>
      </c>
      <c r="T13" s="5"/>
      <c r="U13" s="3"/>
      <c r="V13" s="3">
        <f t="shared" si="5"/>
        <v>0</v>
      </c>
      <c r="W13" s="5"/>
      <c r="X13" s="3"/>
      <c r="Y13" s="3">
        <f t="shared" si="6"/>
        <v>0</v>
      </c>
      <c r="Z13">
        <f t="shared" si="8"/>
        <v>21849</v>
      </c>
    </row>
    <row r="14" spans="1:26" ht="14.25">
      <c r="A14" s="47" t="s">
        <v>25</v>
      </c>
      <c r="B14" s="73">
        <v>2397</v>
      </c>
      <c r="C14" s="74">
        <v>2160</v>
      </c>
      <c r="D14" s="74">
        <f t="shared" si="7"/>
        <v>4557</v>
      </c>
      <c r="E14" s="3">
        <v>2693</v>
      </c>
      <c r="F14" s="3">
        <v>3073</v>
      </c>
      <c r="G14" s="3">
        <f t="shared" si="0"/>
        <v>5766</v>
      </c>
      <c r="H14" s="5">
        <v>2306</v>
      </c>
      <c r="I14" s="3">
        <v>2205</v>
      </c>
      <c r="J14" s="3">
        <f t="shared" si="1"/>
        <v>4511</v>
      </c>
      <c r="K14" s="5">
        <v>2445</v>
      </c>
      <c r="L14" s="3">
        <v>1500</v>
      </c>
      <c r="M14" s="3">
        <f t="shared" si="2"/>
        <v>3945</v>
      </c>
      <c r="N14" s="5">
        <v>2080</v>
      </c>
      <c r="O14" s="3">
        <v>2578</v>
      </c>
      <c r="P14" s="3">
        <f t="shared" si="3"/>
        <v>4658</v>
      </c>
      <c r="Q14" s="5"/>
      <c r="R14" s="3"/>
      <c r="S14" s="3">
        <f t="shared" si="4"/>
        <v>0</v>
      </c>
      <c r="T14" s="5"/>
      <c r="U14" s="3"/>
      <c r="V14" s="3">
        <f t="shared" si="5"/>
        <v>0</v>
      </c>
      <c r="W14" s="5"/>
      <c r="X14" s="3"/>
      <c r="Y14" s="3">
        <f t="shared" si="6"/>
        <v>0</v>
      </c>
      <c r="Z14">
        <f t="shared" si="8"/>
        <v>23437</v>
      </c>
    </row>
    <row r="15" spans="1:26" ht="14.25">
      <c r="A15" s="47" t="s">
        <v>7</v>
      </c>
      <c r="B15" s="73">
        <v>1622</v>
      </c>
      <c r="C15" s="74">
        <v>2472</v>
      </c>
      <c r="D15" s="74">
        <f t="shared" si="7"/>
        <v>4094</v>
      </c>
      <c r="E15" s="3">
        <v>2088</v>
      </c>
      <c r="F15" s="3">
        <v>2671</v>
      </c>
      <c r="G15" s="3">
        <f t="shared" si="0"/>
        <v>4759</v>
      </c>
      <c r="H15" s="5">
        <v>2300</v>
      </c>
      <c r="I15" s="3">
        <v>1722</v>
      </c>
      <c r="J15" s="3">
        <f t="shared" si="1"/>
        <v>4022</v>
      </c>
      <c r="K15" s="5">
        <v>2049</v>
      </c>
      <c r="L15" s="3">
        <v>1877</v>
      </c>
      <c r="M15" s="3">
        <f t="shared" si="2"/>
        <v>3926</v>
      </c>
      <c r="N15" s="5">
        <v>2262</v>
      </c>
      <c r="O15" s="3">
        <v>2024</v>
      </c>
      <c r="P15" s="3">
        <f t="shared" si="3"/>
        <v>4286</v>
      </c>
      <c r="Q15" s="5"/>
      <c r="R15" s="3"/>
      <c r="S15" s="3">
        <f t="shared" si="4"/>
        <v>0</v>
      </c>
      <c r="T15" s="5"/>
      <c r="U15" s="3"/>
      <c r="V15" s="3">
        <f t="shared" si="5"/>
        <v>0</v>
      </c>
      <c r="W15" s="5"/>
      <c r="X15" s="3"/>
      <c r="Y15" s="3">
        <f t="shared" si="6"/>
        <v>0</v>
      </c>
      <c r="Z15">
        <f t="shared" si="8"/>
        <v>21087</v>
      </c>
    </row>
    <row r="16" spans="1:26" ht="14.25">
      <c r="A16" s="18" t="s">
        <v>244</v>
      </c>
      <c r="B16" s="73">
        <v>2664</v>
      </c>
      <c r="C16" s="74">
        <v>2150</v>
      </c>
      <c r="D16" s="74">
        <f t="shared" si="7"/>
        <v>4814</v>
      </c>
      <c r="E16" s="3">
        <v>2583</v>
      </c>
      <c r="F16" s="3">
        <v>2157</v>
      </c>
      <c r="G16" s="3">
        <f t="shared" si="0"/>
        <v>4740</v>
      </c>
      <c r="H16" s="5">
        <v>3012</v>
      </c>
      <c r="I16" s="3">
        <v>2483</v>
      </c>
      <c r="J16" s="3">
        <f t="shared" si="1"/>
        <v>5495</v>
      </c>
      <c r="K16" s="5">
        <v>2703</v>
      </c>
      <c r="L16" s="3">
        <v>2012</v>
      </c>
      <c r="M16" s="3">
        <f t="shared" si="2"/>
        <v>4715</v>
      </c>
      <c r="N16" s="5">
        <v>1922</v>
      </c>
      <c r="O16" s="3">
        <v>2802</v>
      </c>
      <c r="P16" s="3">
        <f t="shared" si="3"/>
        <v>4724</v>
      </c>
      <c r="Q16" s="5"/>
      <c r="R16" s="3"/>
      <c r="S16" s="3">
        <f t="shared" si="4"/>
        <v>0</v>
      </c>
      <c r="T16" s="5"/>
      <c r="U16" s="3"/>
      <c r="V16" s="3">
        <f t="shared" si="5"/>
        <v>0</v>
      </c>
      <c r="W16" s="5"/>
      <c r="X16" s="3"/>
      <c r="Y16" s="3">
        <f t="shared" si="6"/>
        <v>0</v>
      </c>
      <c r="Z16">
        <f t="shared" si="8"/>
        <v>24488</v>
      </c>
    </row>
    <row r="17" spans="1:26" ht="14.25">
      <c r="A17" s="18" t="s">
        <v>2</v>
      </c>
      <c r="B17" s="73">
        <v>2436</v>
      </c>
      <c r="C17" s="74">
        <v>1799</v>
      </c>
      <c r="D17" s="74">
        <f t="shared" si="7"/>
        <v>4235</v>
      </c>
      <c r="E17" s="3">
        <v>2602</v>
      </c>
      <c r="F17" s="3">
        <v>2609</v>
      </c>
      <c r="G17" s="3">
        <f t="shared" si="0"/>
        <v>5211</v>
      </c>
      <c r="H17" s="5">
        <v>1426</v>
      </c>
      <c r="I17" s="3">
        <v>2080</v>
      </c>
      <c r="J17" s="3">
        <f t="shared" si="1"/>
        <v>3506</v>
      </c>
      <c r="K17" s="5">
        <v>2228</v>
      </c>
      <c r="L17" s="3">
        <v>1445</v>
      </c>
      <c r="M17" s="3">
        <f t="shared" si="2"/>
        <v>3673</v>
      </c>
      <c r="N17" s="5">
        <v>2719</v>
      </c>
      <c r="O17" s="3">
        <v>2171</v>
      </c>
      <c r="P17" s="3">
        <f t="shared" si="3"/>
        <v>4890</v>
      </c>
      <c r="Q17" s="5"/>
      <c r="R17" s="3"/>
      <c r="S17" s="3">
        <f t="shared" si="4"/>
        <v>0</v>
      </c>
      <c r="T17" s="5"/>
      <c r="U17" s="3"/>
      <c r="V17" s="3">
        <f t="shared" si="5"/>
        <v>0</v>
      </c>
      <c r="W17" s="5"/>
      <c r="X17" s="3"/>
      <c r="Y17" s="3">
        <f t="shared" si="6"/>
        <v>0</v>
      </c>
      <c r="Z17">
        <f t="shared" si="8"/>
        <v>21515</v>
      </c>
    </row>
    <row r="18" spans="1:26" ht="14.25">
      <c r="A18" s="18" t="s">
        <v>3</v>
      </c>
      <c r="B18" s="73">
        <v>2084</v>
      </c>
      <c r="C18" s="74">
        <v>2070</v>
      </c>
      <c r="D18" s="74">
        <f t="shared" si="7"/>
        <v>4154</v>
      </c>
      <c r="E18" s="3">
        <v>2433</v>
      </c>
      <c r="F18" s="3">
        <v>2615</v>
      </c>
      <c r="G18" s="3">
        <f t="shared" si="0"/>
        <v>5048</v>
      </c>
      <c r="H18" s="5">
        <v>2238</v>
      </c>
      <c r="I18" s="3">
        <v>2983</v>
      </c>
      <c r="J18" s="3">
        <f>SUM(H18+I18)</f>
        <v>5221</v>
      </c>
      <c r="K18" s="5">
        <v>1616</v>
      </c>
      <c r="L18" s="3">
        <v>2190</v>
      </c>
      <c r="M18" s="3">
        <f t="shared" si="2"/>
        <v>3806</v>
      </c>
      <c r="N18" s="5">
        <v>2518</v>
      </c>
      <c r="O18" s="3">
        <v>2051</v>
      </c>
      <c r="P18" s="3">
        <f t="shared" si="3"/>
        <v>4569</v>
      </c>
      <c r="Q18" s="5"/>
      <c r="R18" s="3"/>
      <c r="S18" s="3">
        <f t="shared" si="4"/>
        <v>0</v>
      </c>
      <c r="T18" s="5"/>
      <c r="U18" s="3"/>
      <c r="V18" s="3">
        <f t="shared" si="5"/>
        <v>0</v>
      </c>
      <c r="W18" s="5"/>
      <c r="X18" s="3"/>
      <c r="Y18" s="3">
        <f t="shared" si="6"/>
        <v>0</v>
      </c>
      <c r="Z18">
        <f t="shared" si="8"/>
        <v>22798</v>
      </c>
    </row>
    <row r="21" spans="8:9" ht="12.75">
      <c r="H21" s="82"/>
      <c r="I21" s="83"/>
    </row>
    <row r="22" spans="8:9" ht="12.75">
      <c r="H22" s="82"/>
      <c r="I22" s="83"/>
    </row>
    <row r="23" spans="8:9" ht="12.75">
      <c r="H23" s="82"/>
      <c r="I23" s="83"/>
    </row>
    <row r="24" spans="8:9" ht="12.75">
      <c r="H24" s="82"/>
      <c r="I24" s="83"/>
    </row>
    <row r="25" spans="8:9" ht="12.75">
      <c r="H25" s="82"/>
      <c r="I25" s="83"/>
    </row>
    <row r="26" spans="8:9" ht="12.75">
      <c r="H26" s="82"/>
      <c r="I26" s="83"/>
    </row>
    <row r="27" spans="8:9" ht="12.75">
      <c r="H27" s="82"/>
      <c r="I27" s="83"/>
    </row>
    <row r="28" spans="8:20" ht="12.75">
      <c r="H28" s="82"/>
      <c r="I28" s="83"/>
      <c r="T28" t="s">
        <v>127</v>
      </c>
    </row>
    <row r="29" spans="8:9" ht="12.75">
      <c r="H29" s="82"/>
      <c r="I29" s="83"/>
    </row>
    <row r="30" spans="8:9" ht="12.75">
      <c r="H30" s="82"/>
      <c r="I30" s="83"/>
    </row>
    <row r="31" spans="8:9" ht="12.75">
      <c r="H31" s="82"/>
      <c r="I31" s="83"/>
    </row>
    <row r="32" spans="8:9" ht="12.75">
      <c r="H32" s="82"/>
      <c r="I32" s="83"/>
    </row>
    <row r="33" spans="8:9" ht="12.75">
      <c r="H33" s="82"/>
      <c r="I33" s="83"/>
    </row>
    <row r="34" spans="8:9" ht="12.75">
      <c r="H34" s="82"/>
      <c r="I34" s="83"/>
    </row>
    <row r="35" spans="8:9" ht="12.75">
      <c r="H35" s="82"/>
      <c r="I35" s="83"/>
    </row>
    <row r="36" spans="8:9" ht="12.75">
      <c r="H36" s="82"/>
      <c r="I36" s="83"/>
    </row>
    <row r="37" spans="8:9" ht="12.75">
      <c r="H37" s="2"/>
      <c r="I37" s="2"/>
    </row>
    <row r="38" spans="8:9" ht="12.75">
      <c r="H38" s="2"/>
      <c r="I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="115" zoomScaleNormal="115" zoomScalePageLayoutView="0" workbookViewId="0" topLeftCell="A1">
      <pane xSplit="1" topLeftCell="N1" activePane="topRight" state="frozen"/>
      <selection pane="topLeft" activeCell="A1" sqref="A1"/>
      <selection pane="topRight" activeCell="P15" sqref="P15"/>
    </sheetView>
  </sheetViews>
  <sheetFormatPr defaultColWidth="9.140625" defaultRowHeight="12.75"/>
  <cols>
    <col min="1" max="1" width="28.28125" style="0" bestFit="1" customWidth="1"/>
    <col min="8" max="10" width="10.140625" style="0" bestFit="1" customWidth="1"/>
  </cols>
  <sheetData>
    <row r="1" spans="1:25" ht="12.75">
      <c r="A1" s="54" t="s">
        <v>35</v>
      </c>
      <c r="B1" s="60" t="s">
        <v>0</v>
      </c>
      <c r="C1" s="61" t="s">
        <v>44</v>
      </c>
      <c r="D1" s="62" t="s">
        <v>34</v>
      </c>
      <c r="E1" s="63" t="s">
        <v>0</v>
      </c>
      <c r="F1" s="61" t="s">
        <v>44</v>
      </c>
      <c r="G1" s="62" t="s">
        <v>34</v>
      </c>
      <c r="H1" s="63" t="s">
        <v>0</v>
      </c>
      <c r="I1" s="61" t="s">
        <v>44</v>
      </c>
      <c r="J1" s="62" t="s">
        <v>34</v>
      </c>
      <c r="K1" s="63" t="s">
        <v>0</v>
      </c>
      <c r="L1" s="61" t="s">
        <v>44</v>
      </c>
      <c r="M1" s="62" t="s">
        <v>34</v>
      </c>
      <c r="N1" s="63" t="s">
        <v>0</v>
      </c>
      <c r="O1" s="61" t="s">
        <v>44</v>
      </c>
      <c r="P1" s="62" t="s">
        <v>34</v>
      </c>
      <c r="Q1" s="63" t="s">
        <v>0</v>
      </c>
      <c r="R1" s="61" t="s">
        <v>44</v>
      </c>
      <c r="S1" s="62" t="s">
        <v>34</v>
      </c>
      <c r="T1" s="63" t="s">
        <v>0</v>
      </c>
      <c r="U1" s="61" t="s">
        <v>44</v>
      </c>
      <c r="V1" s="62" t="s">
        <v>34</v>
      </c>
      <c r="W1" s="63" t="s">
        <v>0</v>
      </c>
      <c r="X1" s="61" t="s">
        <v>44</v>
      </c>
      <c r="Y1" s="64" t="s">
        <v>34</v>
      </c>
    </row>
    <row r="2" spans="1:25" ht="13.5" thickBot="1">
      <c r="A2" s="55"/>
      <c r="B2" s="65">
        <v>42657</v>
      </c>
      <c r="C2" s="66">
        <v>42657</v>
      </c>
      <c r="D2" s="66">
        <v>42657</v>
      </c>
      <c r="E2" s="66">
        <v>42678</v>
      </c>
      <c r="F2" s="66">
        <v>42678</v>
      </c>
      <c r="G2" s="66">
        <v>42678</v>
      </c>
      <c r="H2" s="66">
        <v>42706</v>
      </c>
      <c r="I2" s="66">
        <v>42706</v>
      </c>
      <c r="J2" s="66">
        <v>42706</v>
      </c>
      <c r="K2" s="66">
        <v>42741</v>
      </c>
      <c r="L2" s="66">
        <v>42741</v>
      </c>
      <c r="M2" s="66">
        <v>42741</v>
      </c>
      <c r="N2" s="66">
        <v>42769</v>
      </c>
      <c r="O2" s="66">
        <v>42769</v>
      </c>
      <c r="P2" s="66">
        <v>42769</v>
      </c>
      <c r="Q2" s="66">
        <v>42797</v>
      </c>
      <c r="R2" s="66">
        <v>42797</v>
      </c>
      <c r="S2" s="66">
        <v>42797</v>
      </c>
      <c r="T2" s="66">
        <v>42832</v>
      </c>
      <c r="U2" s="66">
        <v>42832</v>
      </c>
      <c r="V2" s="66">
        <v>42832</v>
      </c>
      <c r="W2" s="66">
        <v>42853</v>
      </c>
      <c r="X2" s="66">
        <v>42853</v>
      </c>
      <c r="Y2" s="67">
        <v>42853</v>
      </c>
    </row>
    <row r="3" spans="1:26" ht="14.25">
      <c r="A3" s="18" t="s">
        <v>6</v>
      </c>
      <c r="B3" s="71">
        <v>1817</v>
      </c>
      <c r="C3" s="72">
        <v>2626</v>
      </c>
      <c r="D3" s="72">
        <f>SUM(B3+C3)</f>
        <v>4443</v>
      </c>
      <c r="E3" s="52">
        <v>2598</v>
      </c>
      <c r="F3" s="52">
        <v>1734</v>
      </c>
      <c r="G3" s="52">
        <f>SUM(E3+F3)</f>
        <v>4332</v>
      </c>
      <c r="H3" s="53">
        <v>2633</v>
      </c>
      <c r="I3" s="52">
        <v>2390</v>
      </c>
      <c r="J3" s="52">
        <f aca="true" t="shared" si="0" ref="J3:J18">SUM(H3+I3)</f>
        <v>5023</v>
      </c>
      <c r="K3" s="53">
        <v>2268</v>
      </c>
      <c r="L3" s="52">
        <v>1824</v>
      </c>
      <c r="M3" s="52">
        <f aca="true" t="shared" si="1" ref="M3:M18">SUM(K3+L3)</f>
        <v>4092</v>
      </c>
      <c r="N3" s="53">
        <v>1973</v>
      </c>
      <c r="O3" s="52">
        <v>2095</v>
      </c>
      <c r="P3" s="52">
        <f aca="true" t="shared" si="2" ref="P3:P18">SUM(N3+O3)</f>
        <v>4068</v>
      </c>
      <c r="Q3" s="53"/>
      <c r="R3" s="52"/>
      <c r="S3" s="52">
        <f aca="true" t="shared" si="3" ref="S3:S18">SUM(Q3+R3)</f>
        <v>0</v>
      </c>
      <c r="T3" s="53"/>
      <c r="U3" s="52"/>
      <c r="V3" s="52">
        <f aca="true" t="shared" si="4" ref="V3:V18">SUM(T3+U3)</f>
        <v>0</v>
      </c>
      <c r="W3" s="53"/>
      <c r="X3" s="52"/>
      <c r="Y3" s="52">
        <f aca="true" t="shared" si="5" ref="Y3:Y18">SUM(W3+X3)</f>
        <v>0</v>
      </c>
      <c r="Z3">
        <f>SUM(D3+G3+J3+M3+P3+S3+V3+Y3)</f>
        <v>21958</v>
      </c>
    </row>
    <row r="4" spans="1:26" ht="12.75" customHeight="1">
      <c r="A4" s="18" t="s">
        <v>24</v>
      </c>
      <c r="B4" s="73">
        <v>2773</v>
      </c>
      <c r="C4" s="74">
        <v>2454</v>
      </c>
      <c r="D4" s="74">
        <f aca="true" t="shared" si="6" ref="D4:D18">SUM(B4+C4)</f>
        <v>5227</v>
      </c>
      <c r="E4" s="3">
        <v>2440</v>
      </c>
      <c r="F4" s="3">
        <v>2587</v>
      </c>
      <c r="G4" s="3">
        <f aca="true" t="shared" si="7" ref="G4:G18">SUM(E4+F4)</f>
        <v>5027</v>
      </c>
      <c r="H4" s="5">
        <v>2962</v>
      </c>
      <c r="I4" s="3">
        <v>2149</v>
      </c>
      <c r="J4" s="3">
        <f t="shared" si="0"/>
        <v>5111</v>
      </c>
      <c r="K4" s="5">
        <v>2489</v>
      </c>
      <c r="L4" s="3">
        <v>2388</v>
      </c>
      <c r="M4" s="3">
        <f t="shared" si="1"/>
        <v>4877</v>
      </c>
      <c r="N4" s="5">
        <v>1941</v>
      </c>
      <c r="O4" s="3">
        <v>3048</v>
      </c>
      <c r="P4" s="3">
        <f t="shared" si="2"/>
        <v>4989</v>
      </c>
      <c r="Q4" s="5"/>
      <c r="R4" s="3"/>
      <c r="S4" s="3">
        <f t="shared" si="3"/>
        <v>0</v>
      </c>
      <c r="T4" s="5"/>
      <c r="U4" s="3"/>
      <c r="V4" s="3">
        <f t="shared" si="4"/>
        <v>0</v>
      </c>
      <c r="W4" s="5"/>
      <c r="X4" s="3"/>
      <c r="Y4" s="3">
        <f t="shared" si="5"/>
        <v>0</v>
      </c>
      <c r="Z4">
        <f aca="true" t="shared" si="8" ref="Z4:Z18">SUM(D4+G4+J4+M4+P4+S4+V4+Y4)</f>
        <v>25231</v>
      </c>
    </row>
    <row r="5" spans="1:26" ht="14.25">
      <c r="A5" s="18" t="s">
        <v>11</v>
      </c>
      <c r="B5" s="71">
        <v>2316</v>
      </c>
      <c r="C5" s="74">
        <v>2235</v>
      </c>
      <c r="D5" s="74">
        <f t="shared" si="6"/>
        <v>4551</v>
      </c>
      <c r="E5" s="3">
        <v>2132</v>
      </c>
      <c r="F5" s="3">
        <v>2564</v>
      </c>
      <c r="G5" s="3">
        <f t="shared" si="7"/>
        <v>4696</v>
      </c>
      <c r="H5" s="5">
        <v>1826</v>
      </c>
      <c r="I5" s="52">
        <v>1793</v>
      </c>
      <c r="J5" s="3">
        <f t="shared" si="0"/>
        <v>3619</v>
      </c>
      <c r="K5" s="5">
        <v>2728</v>
      </c>
      <c r="L5" s="3">
        <v>2365</v>
      </c>
      <c r="M5" s="3">
        <f t="shared" si="1"/>
        <v>5093</v>
      </c>
      <c r="N5" s="5">
        <v>2857</v>
      </c>
      <c r="O5" s="3">
        <v>2194</v>
      </c>
      <c r="P5" s="3">
        <f t="shared" si="2"/>
        <v>5051</v>
      </c>
      <c r="Q5" s="5"/>
      <c r="R5" s="3"/>
      <c r="S5" s="3">
        <f t="shared" si="3"/>
        <v>0</v>
      </c>
      <c r="T5" s="5"/>
      <c r="U5" s="3"/>
      <c r="V5" s="3">
        <f t="shared" si="4"/>
        <v>0</v>
      </c>
      <c r="W5" s="5"/>
      <c r="X5" s="3"/>
      <c r="Y5" s="3">
        <f t="shared" si="5"/>
        <v>0</v>
      </c>
      <c r="Z5">
        <f t="shared" si="8"/>
        <v>23010</v>
      </c>
    </row>
    <row r="6" spans="1:26" ht="14.25">
      <c r="A6" s="47" t="s">
        <v>128</v>
      </c>
      <c r="B6" s="73">
        <v>2255</v>
      </c>
      <c r="C6" s="74">
        <v>2505</v>
      </c>
      <c r="D6" s="74">
        <f t="shared" si="6"/>
        <v>4760</v>
      </c>
      <c r="E6" s="3">
        <v>2381</v>
      </c>
      <c r="F6" s="3">
        <v>2413</v>
      </c>
      <c r="G6" s="3">
        <f t="shared" si="7"/>
        <v>4794</v>
      </c>
      <c r="H6" s="5">
        <v>1945</v>
      </c>
      <c r="I6" s="3">
        <v>2834</v>
      </c>
      <c r="J6" s="3">
        <f t="shared" si="0"/>
        <v>4779</v>
      </c>
      <c r="K6" s="5">
        <v>1982</v>
      </c>
      <c r="L6" s="3">
        <v>2375</v>
      </c>
      <c r="M6" s="3">
        <f t="shared" si="1"/>
        <v>4357</v>
      </c>
      <c r="N6" s="5">
        <v>2551</v>
      </c>
      <c r="O6" s="3">
        <v>2840</v>
      </c>
      <c r="P6" s="3">
        <f t="shared" si="2"/>
        <v>5391</v>
      </c>
      <c r="Q6" s="5"/>
      <c r="R6" s="3"/>
      <c r="S6" s="3">
        <f t="shared" si="3"/>
        <v>0</v>
      </c>
      <c r="T6" s="5"/>
      <c r="U6" s="3"/>
      <c r="V6" s="3">
        <f t="shared" si="4"/>
        <v>0</v>
      </c>
      <c r="W6" s="5"/>
      <c r="X6" s="3"/>
      <c r="Y6" s="3">
        <f t="shared" si="5"/>
        <v>0</v>
      </c>
      <c r="Z6">
        <f t="shared" si="8"/>
        <v>24081</v>
      </c>
    </row>
    <row r="7" spans="1:26" ht="14.25">
      <c r="A7" s="47" t="s">
        <v>248</v>
      </c>
      <c r="B7" s="71">
        <v>2556</v>
      </c>
      <c r="C7" s="74">
        <v>2630</v>
      </c>
      <c r="D7" s="74">
        <f t="shared" si="6"/>
        <v>5186</v>
      </c>
      <c r="E7" s="3">
        <v>2951</v>
      </c>
      <c r="F7" s="3">
        <v>2390</v>
      </c>
      <c r="G7" s="3">
        <f t="shared" si="7"/>
        <v>5341</v>
      </c>
      <c r="H7" s="5">
        <v>1924</v>
      </c>
      <c r="I7" s="52">
        <v>1964</v>
      </c>
      <c r="J7" s="3">
        <f t="shared" si="0"/>
        <v>3888</v>
      </c>
      <c r="K7" s="5">
        <v>2355</v>
      </c>
      <c r="L7" s="3">
        <v>1926</v>
      </c>
      <c r="M7" s="3">
        <f t="shared" si="1"/>
        <v>4281</v>
      </c>
      <c r="N7" s="5">
        <v>2351</v>
      </c>
      <c r="O7" s="3">
        <v>3188</v>
      </c>
      <c r="P7" s="3">
        <f t="shared" si="2"/>
        <v>5539</v>
      </c>
      <c r="Q7" s="5"/>
      <c r="R7" s="3"/>
      <c r="S7" s="3">
        <f t="shared" si="3"/>
        <v>0</v>
      </c>
      <c r="T7" s="5"/>
      <c r="U7" s="3"/>
      <c r="V7" s="3">
        <f t="shared" si="4"/>
        <v>0</v>
      </c>
      <c r="W7" s="5"/>
      <c r="X7" s="3"/>
      <c r="Y7" s="3">
        <f t="shared" si="5"/>
        <v>0</v>
      </c>
      <c r="Z7">
        <f t="shared" si="8"/>
        <v>24235</v>
      </c>
    </row>
    <row r="8" spans="1:26" ht="14.25">
      <c r="A8" s="47" t="s">
        <v>10</v>
      </c>
      <c r="B8" s="73">
        <v>2353</v>
      </c>
      <c r="C8" s="74">
        <v>1634</v>
      </c>
      <c r="D8" s="74">
        <f t="shared" si="6"/>
        <v>3987</v>
      </c>
      <c r="E8" s="3">
        <v>2512</v>
      </c>
      <c r="F8" s="3">
        <v>2488</v>
      </c>
      <c r="G8" s="3">
        <f t="shared" si="7"/>
        <v>5000</v>
      </c>
      <c r="H8" s="5">
        <v>2626</v>
      </c>
      <c r="I8" s="3">
        <v>2971</v>
      </c>
      <c r="J8" s="3">
        <f t="shared" si="0"/>
        <v>5597</v>
      </c>
      <c r="K8" s="5">
        <v>2488</v>
      </c>
      <c r="L8" s="3">
        <v>2610</v>
      </c>
      <c r="M8" s="3">
        <f t="shared" si="1"/>
        <v>5098</v>
      </c>
      <c r="N8" s="5">
        <v>2656</v>
      </c>
      <c r="O8" s="3">
        <v>2333</v>
      </c>
      <c r="P8" s="3">
        <f t="shared" si="2"/>
        <v>4989</v>
      </c>
      <c r="Q8" s="5"/>
      <c r="R8" s="3"/>
      <c r="S8" s="3">
        <f t="shared" si="3"/>
        <v>0</v>
      </c>
      <c r="T8" s="5"/>
      <c r="U8" s="3"/>
      <c r="V8" s="3">
        <f t="shared" si="4"/>
        <v>0</v>
      </c>
      <c r="W8" s="5"/>
      <c r="X8" s="3"/>
      <c r="Y8" s="3">
        <f t="shared" si="5"/>
        <v>0</v>
      </c>
      <c r="Z8">
        <f t="shared" si="8"/>
        <v>24671</v>
      </c>
    </row>
    <row r="9" spans="1:26" ht="13.5" customHeight="1">
      <c r="A9" s="47" t="s">
        <v>45</v>
      </c>
      <c r="B9" s="71">
        <v>2530</v>
      </c>
      <c r="C9" s="74">
        <v>1627</v>
      </c>
      <c r="D9" s="74">
        <f t="shared" si="6"/>
        <v>4157</v>
      </c>
      <c r="E9" s="3">
        <v>3008</v>
      </c>
      <c r="F9" s="3">
        <v>2617</v>
      </c>
      <c r="G9" s="3">
        <f t="shared" si="7"/>
        <v>5625</v>
      </c>
      <c r="H9" s="5">
        <v>2082</v>
      </c>
      <c r="I9" s="52">
        <v>2778</v>
      </c>
      <c r="J9" s="3">
        <f t="shared" si="0"/>
        <v>4860</v>
      </c>
      <c r="K9" s="5">
        <v>2665</v>
      </c>
      <c r="L9" s="3">
        <v>1701</v>
      </c>
      <c r="M9" s="3">
        <f t="shared" si="1"/>
        <v>4366</v>
      </c>
      <c r="N9" s="5">
        <v>2354</v>
      </c>
      <c r="O9" s="3">
        <v>2209</v>
      </c>
      <c r="P9" s="3">
        <f t="shared" si="2"/>
        <v>4563</v>
      </c>
      <c r="Q9" s="5"/>
      <c r="R9" s="3"/>
      <c r="S9" s="3">
        <f t="shared" si="3"/>
        <v>0</v>
      </c>
      <c r="T9" s="5"/>
      <c r="U9" s="3"/>
      <c r="V9" s="3">
        <f t="shared" si="4"/>
        <v>0</v>
      </c>
      <c r="W9" s="5"/>
      <c r="X9" s="3"/>
      <c r="Y9" s="3">
        <f t="shared" si="5"/>
        <v>0</v>
      </c>
      <c r="Z9">
        <f t="shared" si="8"/>
        <v>23571</v>
      </c>
    </row>
    <row r="10" spans="1:26" ht="14.25">
      <c r="A10" s="47" t="s">
        <v>21</v>
      </c>
      <c r="B10" s="73">
        <v>2823</v>
      </c>
      <c r="C10" s="74">
        <v>2205</v>
      </c>
      <c r="D10" s="74">
        <f t="shared" si="6"/>
        <v>5028</v>
      </c>
      <c r="E10" s="3">
        <v>2792</v>
      </c>
      <c r="F10" s="3">
        <v>2432</v>
      </c>
      <c r="G10" s="3">
        <f t="shared" si="7"/>
        <v>5224</v>
      </c>
      <c r="H10" s="5">
        <v>2554</v>
      </c>
      <c r="I10" s="3">
        <v>1938</v>
      </c>
      <c r="J10" s="3">
        <f t="shared" si="0"/>
        <v>4492</v>
      </c>
      <c r="K10" s="5">
        <v>1826</v>
      </c>
      <c r="L10" s="3">
        <v>2420</v>
      </c>
      <c r="M10" s="3">
        <f t="shared" si="1"/>
        <v>4246</v>
      </c>
      <c r="N10" s="5">
        <v>2676</v>
      </c>
      <c r="O10" s="3">
        <v>2153</v>
      </c>
      <c r="P10" s="3">
        <f t="shared" si="2"/>
        <v>4829</v>
      </c>
      <c r="Q10" s="5"/>
      <c r="R10" s="3"/>
      <c r="S10" s="3">
        <f t="shared" si="3"/>
        <v>0</v>
      </c>
      <c r="T10" s="5"/>
      <c r="U10" s="3"/>
      <c r="V10" s="3">
        <f t="shared" si="4"/>
        <v>0</v>
      </c>
      <c r="W10" s="5"/>
      <c r="X10" s="3"/>
      <c r="Y10" s="3">
        <f t="shared" si="5"/>
        <v>0</v>
      </c>
      <c r="Z10">
        <f t="shared" si="8"/>
        <v>23819</v>
      </c>
    </row>
    <row r="11" spans="1:26" ht="14.25">
      <c r="A11" s="47" t="s">
        <v>5</v>
      </c>
      <c r="B11" s="71">
        <v>2258</v>
      </c>
      <c r="C11" s="74">
        <v>2115</v>
      </c>
      <c r="D11" s="74">
        <f t="shared" si="6"/>
        <v>4373</v>
      </c>
      <c r="E11" s="3">
        <v>1900</v>
      </c>
      <c r="F11" s="3">
        <v>2329</v>
      </c>
      <c r="G11" s="3">
        <f t="shared" si="7"/>
        <v>4229</v>
      </c>
      <c r="H11" s="5">
        <v>2153</v>
      </c>
      <c r="I11" s="52">
        <v>2312</v>
      </c>
      <c r="J11" s="3">
        <f t="shared" si="0"/>
        <v>4465</v>
      </c>
      <c r="K11" s="5">
        <v>2083</v>
      </c>
      <c r="L11" s="3">
        <v>2358</v>
      </c>
      <c r="M11" s="3">
        <f t="shared" si="1"/>
        <v>4441</v>
      </c>
      <c r="N11" s="5">
        <v>2565</v>
      </c>
      <c r="O11" s="3">
        <v>2245</v>
      </c>
      <c r="P11" s="3">
        <f t="shared" si="2"/>
        <v>4810</v>
      </c>
      <c r="Q11" s="5"/>
      <c r="R11" s="3"/>
      <c r="S11" s="3">
        <f t="shared" si="3"/>
        <v>0</v>
      </c>
      <c r="T11" s="5"/>
      <c r="U11" s="3"/>
      <c r="V11" s="3">
        <f t="shared" si="4"/>
        <v>0</v>
      </c>
      <c r="W11" s="5"/>
      <c r="X11" s="3"/>
      <c r="Y11" s="3">
        <f t="shared" si="5"/>
        <v>0</v>
      </c>
      <c r="Z11">
        <f t="shared" si="8"/>
        <v>22318</v>
      </c>
    </row>
    <row r="12" spans="1:26" ht="14.25">
      <c r="A12" s="47" t="s">
        <v>255</v>
      </c>
      <c r="B12" s="73">
        <v>2323</v>
      </c>
      <c r="C12" s="74">
        <v>2363</v>
      </c>
      <c r="D12" s="74">
        <f t="shared" si="6"/>
        <v>4686</v>
      </c>
      <c r="E12" s="3">
        <v>2236</v>
      </c>
      <c r="F12" s="3">
        <v>2148</v>
      </c>
      <c r="G12" s="3">
        <f t="shared" si="7"/>
        <v>4384</v>
      </c>
      <c r="H12" s="5">
        <v>2875</v>
      </c>
      <c r="I12" s="3">
        <v>2189</v>
      </c>
      <c r="J12" s="3">
        <f t="shared" si="0"/>
        <v>5064</v>
      </c>
      <c r="K12" s="5">
        <v>2642</v>
      </c>
      <c r="L12" s="3">
        <v>2857</v>
      </c>
      <c r="M12" s="3">
        <f t="shared" si="1"/>
        <v>5499</v>
      </c>
      <c r="N12" s="5">
        <v>2437</v>
      </c>
      <c r="O12" s="3">
        <v>2393</v>
      </c>
      <c r="P12" s="3">
        <f t="shared" si="2"/>
        <v>4830</v>
      </c>
      <c r="Q12" s="5"/>
      <c r="R12" s="3"/>
      <c r="S12" s="3">
        <f t="shared" si="3"/>
        <v>0</v>
      </c>
      <c r="T12" s="5"/>
      <c r="U12" s="3"/>
      <c r="V12" s="3">
        <f t="shared" si="4"/>
        <v>0</v>
      </c>
      <c r="W12" s="5"/>
      <c r="X12" s="3"/>
      <c r="Y12" s="3">
        <f t="shared" si="5"/>
        <v>0</v>
      </c>
      <c r="Z12">
        <f t="shared" si="8"/>
        <v>24463</v>
      </c>
    </row>
    <row r="13" spans="1:26" ht="14.25">
      <c r="A13" s="47" t="s">
        <v>8</v>
      </c>
      <c r="B13" s="71">
        <v>2202</v>
      </c>
      <c r="C13" s="74">
        <v>2047</v>
      </c>
      <c r="D13" s="74">
        <f t="shared" si="6"/>
        <v>4249</v>
      </c>
      <c r="E13" s="3">
        <v>1780</v>
      </c>
      <c r="F13" s="3">
        <v>2030</v>
      </c>
      <c r="G13" s="3">
        <f t="shared" si="7"/>
        <v>3810</v>
      </c>
      <c r="H13" s="5">
        <v>1543</v>
      </c>
      <c r="I13" s="52">
        <v>2453</v>
      </c>
      <c r="J13" s="3">
        <f t="shared" si="0"/>
        <v>3996</v>
      </c>
      <c r="K13" s="5">
        <v>2450</v>
      </c>
      <c r="L13" s="3">
        <v>2148</v>
      </c>
      <c r="M13" s="3">
        <f t="shared" si="1"/>
        <v>4598</v>
      </c>
      <c r="N13" s="5">
        <v>2101</v>
      </c>
      <c r="O13" s="3">
        <v>1870</v>
      </c>
      <c r="P13" s="3">
        <f t="shared" si="2"/>
        <v>3971</v>
      </c>
      <c r="Q13" s="5"/>
      <c r="R13" s="3"/>
      <c r="S13" s="3">
        <f t="shared" si="3"/>
        <v>0</v>
      </c>
      <c r="T13" s="5"/>
      <c r="U13" s="3"/>
      <c r="V13" s="3">
        <f t="shared" si="4"/>
        <v>0</v>
      </c>
      <c r="W13" s="5"/>
      <c r="X13" s="3"/>
      <c r="Y13" s="3">
        <f t="shared" si="5"/>
        <v>0</v>
      </c>
      <c r="Z13">
        <f t="shared" si="8"/>
        <v>20624</v>
      </c>
    </row>
    <row r="14" spans="1:26" ht="14.25">
      <c r="A14" s="47" t="s">
        <v>1</v>
      </c>
      <c r="B14" s="73">
        <v>2175</v>
      </c>
      <c r="C14" s="74">
        <v>2098</v>
      </c>
      <c r="D14" s="74">
        <f t="shared" si="6"/>
        <v>4273</v>
      </c>
      <c r="E14" s="3">
        <v>1886</v>
      </c>
      <c r="F14" s="3">
        <v>1941</v>
      </c>
      <c r="G14" s="3">
        <f t="shared" si="7"/>
        <v>3827</v>
      </c>
      <c r="H14" s="5">
        <v>2785</v>
      </c>
      <c r="I14" s="3">
        <v>2494</v>
      </c>
      <c r="J14" s="3">
        <f t="shared" si="0"/>
        <v>5279</v>
      </c>
      <c r="K14" s="5">
        <v>2299</v>
      </c>
      <c r="L14" s="3">
        <v>2554</v>
      </c>
      <c r="M14" s="3">
        <f t="shared" si="1"/>
        <v>4853</v>
      </c>
      <c r="N14" s="5">
        <v>2207</v>
      </c>
      <c r="O14" s="3">
        <v>2314</v>
      </c>
      <c r="P14" s="3">
        <f t="shared" si="2"/>
        <v>4521</v>
      </c>
      <c r="Q14" s="5"/>
      <c r="R14" s="3"/>
      <c r="S14" s="3">
        <f t="shared" si="3"/>
        <v>0</v>
      </c>
      <c r="T14" s="5"/>
      <c r="U14" s="3"/>
      <c r="V14" s="3">
        <f t="shared" si="4"/>
        <v>0</v>
      </c>
      <c r="W14" s="5"/>
      <c r="X14" s="3"/>
      <c r="Y14" s="3">
        <f t="shared" si="5"/>
        <v>0</v>
      </c>
      <c r="Z14">
        <f t="shared" si="8"/>
        <v>22753</v>
      </c>
    </row>
    <row r="15" spans="1:26" ht="14.25">
      <c r="A15" s="47" t="s">
        <v>12</v>
      </c>
      <c r="B15" s="71">
        <v>1938</v>
      </c>
      <c r="C15" s="74">
        <v>2784</v>
      </c>
      <c r="D15" s="74">
        <f t="shared" si="6"/>
        <v>4722</v>
      </c>
      <c r="E15" s="3">
        <v>2180</v>
      </c>
      <c r="F15" s="3">
        <v>1996</v>
      </c>
      <c r="G15" s="3">
        <f t="shared" si="7"/>
        <v>4176</v>
      </c>
      <c r="H15" s="5">
        <v>1802</v>
      </c>
      <c r="I15" s="52">
        <v>2476</v>
      </c>
      <c r="J15" s="3">
        <f t="shared" si="0"/>
        <v>4278</v>
      </c>
      <c r="K15" s="5">
        <v>1860</v>
      </c>
      <c r="L15" s="3">
        <v>2312</v>
      </c>
      <c r="M15" s="3">
        <f t="shared" si="1"/>
        <v>4172</v>
      </c>
      <c r="N15" s="5">
        <v>2287</v>
      </c>
      <c r="O15" s="3">
        <v>1728</v>
      </c>
      <c r="P15" s="3">
        <f t="shared" si="2"/>
        <v>4015</v>
      </c>
      <c r="Q15" s="5"/>
      <c r="R15" s="3"/>
      <c r="S15" s="3">
        <f t="shared" si="3"/>
        <v>0</v>
      </c>
      <c r="T15" s="5"/>
      <c r="U15" s="3"/>
      <c r="V15" s="3">
        <f t="shared" si="4"/>
        <v>0</v>
      </c>
      <c r="W15" s="5"/>
      <c r="X15" s="3"/>
      <c r="Y15" s="3">
        <f t="shared" si="5"/>
        <v>0</v>
      </c>
      <c r="Z15">
        <f t="shared" si="8"/>
        <v>21363</v>
      </c>
    </row>
    <row r="16" spans="1:26" ht="14.25">
      <c r="A16" s="47" t="s">
        <v>29</v>
      </c>
      <c r="B16" s="73">
        <v>1615</v>
      </c>
      <c r="C16" s="74">
        <v>3021</v>
      </c>
      <c r="D16" s="74">
        <f t="shared" si="6"/>
        <v>4636</v>
      </c>
      <c r="E16" s="3">
        <v>2318</v>
      </c>
      <c r="F16" s="3">
        <v>2874</v>
      </c>
      <c r="G16" s="3">
        <f t="shared" si="7"/>
        <v>5192</v>
      </c>
      <c r="H16" s="5">
        <v>2526</v>
      </c>
      <c r="I16" s="3">
        <v>1974</v>
      </c>
      <c r="J16" s="3">
        <f t="shared" si="0"/>
        <v>4500</v>
      </c>
      <c r="K16" s="5">
        <v>2396</v>
      </c>
      <c r="L16" s="3">
        <v>2583</v>
      </c>
      <c r="M16" s="3">
        <f t="shared" si="1"/>
        <v>4979</v>
      </c>
      <c r="N16" s="5">
        <v>1892</v>
      </c>
      <c r="O16" s="3">
        <v>1700</v>
      </c>
      <c r="P16" s="3">
        <f t="shared" si="2"/>
        <v>3592</v>
      </c>
      <c r="Q16" s="5"/>
      <c r="R16" s="3"/>
      <c r="S16" s="3">
        <f t="shared" si="3"/>
        <v>0</v>
      </c>
      <c r="T16" s="5"/>
      <c r="U16" s="3"/>
      <c r="V16" s="3">
        <f t="shared" si="4"/>
        <v>0</v>
      </c>
      <c r="W16" s="5"/>
      <c r="X16" s="3"/>
      <c r="Y16" s="3">
        <f t="shared" si="5"/>
        <v>0</v>
      </c>
      <c r="Z16">
        <f t="shared" si="8"/>
        <v>22899</v>
      </c>
    </row>
    <row r="17" spans="1:26" ht="14.25">
      <c r="A17" s="47" t="s">
        <v>9</v>
      </c>
      <c r="B17" s="71">
        <v>2501</v>
      </c>
      <c r="C17" s="74">
        <v>2623</v>
      </c>
      <c r="D17" s="74">
        <f t="shared" si="6"/>
        <v>5124</v>
      </c>
      <c r="E17" s="3">
        <v>2416</v>
      </c>
      <c r="F17" s="3">
        <v>1711</v>
      </c>
      <c r="G17" s="3">
        <f t="shared" si="7"/>
        <v>4127</v>
      </c>
      <c r="H17" s="5">
        <v>2032</v>
      </c>
      <c r="I17" s="52">
        <v>1950</v>
      </c>
      <c r="J17" s="3">
        <f t="shared" si="0"/>
        <v>3982</v>
      </c>
      <c r="K17" s="5">
        <v>2253</v>
      </c>
      <c r="L17" s="3">
        <v>2083</v>
      </c>
      <c r="M17" s="3">
        <f t="shared" si="1"/>
        <v>4336</v>
      </c>
      <c r="N17" s="5">
        <v>2094</v>
      </c>
      <c r="O17" s="3">
        <v>2565</v>
      </c>
      <c r="P17" s="3">
        <f t="shared" si="2"/>
        <v>4659</v>
      </c>
      <c r="Q17" s="5"/>
      <c r="R17" s="3"/>
      <c r="S17" s="3">
        <f t="shared" si="3"/>
        <v>0</v>
      </c>
      <c r="T17" s="5"/>
      <c r="U17" s="3"/>
      <c r="V17" s="3">
        <f t="shared" si="4"/>
        <v>0</v>
      </c>
      <c r="W17" s="5"/>
      <c r="X17" s="3"/>
      <c r="Y17" s="3">
        <f t="shared" si="5"/>
        <v>0</v>
      </c>
      <c r="Z17">
        <f t="shared" si="8"/>
        <v>22228</v>
      </c>
    </row>
    <row r="18" spans="1:26" ht="14.25">
      <c r="A18" s="47" t="s">
        <v>4</v>
      </c>
      <c r="B18" s="73">
        <v>2095</v>
      </c>
      <c r="C18" s="74">
        <v>2152</v>
      </c>
      <c r="D18" s="74">
        <f t="shared" si="6"/>
        <v>4247</v>
      </c>
      <c r="E18" s="3">
        <v>2097</v>
      </c>
      <c r="F18" s="3">
        <v>2094</v>
      </c>
      <c r="G18" s="3">
        <f t="shared" si="7"/>
        <v>4191</v>
      </c>
      <c r="H18" s="5">
        <v>2496</v>
      </c>
      <c r="I18" s="3">
        <v>1955</v>
      </c>
      <c r="J18" s="3">
        <f t="shared" si="0"/>
        <v>4451</v>
      </c>
      <c r="K18" s="5">
        <v>2170</v>
      </c>
      <c r="L18" s="3">
        <v>2632</v>
      </c>
      <c r="M18" s="3">
        <f t="shared" si="1"/>
        <v>4802</v>
      </c>
      <c r="N18" s="5">
        <v>2062</v>
      </c>
      <c r="O18" s="3">
        <v>2539</v>
      </c>
      <c r="P18" s="3">
        <f t="shared" si="2"/>
        <v>4601</v>
      </c>
      <c r="Q18" s="5"/>
      <c r="R18" s="3"/>
      <c r="S18" s="3">
        <f t="shared" si="3"/>
        <v>0</v>
      </c>
      <c r="T18" s="5"/>
      <c r="U18" s="3"/>
      <c r="V18" s="3">
        <f t="shared" si="4"/>
        <v>0</v>
      </c>
      <c r="W18" s="5"/>
      <c r="X18" s="3"/>
      <c r="Y18" s="3">
        <f t="shared" si="5"/>
        <v>0</v>
      </c>
      <c r="Z18">
        <f t="shared" si="8"/>
        <v>22292</v>
      </c>
    </row>
    <row r="20" spans="8:9" ht="12.75">
      <c r="H20" s="82"/>
      <c r="I20" s="83"/>
    </row>
    <row r="21" spans="8:9" ht="12.75">
      <c r="H21" s="82"/>
      <c r="I21" s="83"/>
    </row>
    <row r="22" spans="8:9" ht="12.75">
      <c r="H22" s="82"/>
      <c r="I22" s="83"/>
    </row>
    <row r="23" spans="8:9" ht="12.75">
      <c r="H23" s="82"/>
      <c r="I23" s="83"/>
    </row>
    <row r="24" spans="8:9" ht="12.75">
      <c r="H24" s="82"/>
      <c r="I24" s="83"/>
    </row>
    <row r="25" spans="8:9" ht="12.75">
      <c r="H25" s="82"/>
      <c r="I25" s="83"/>
    </row>
    <row r="26" spans="8:9" ht="12.75">
      <c r="H26" s="82"/>
      <c r="I26" s="83"/>
    </row>
    <row r="27" spans="8:9" ht="12.75">
      <c r="H27" s="82"/>
      <c r="I27" s="83"/>
    </row>
    <row r="28" spans="8:9" ht="12.75">
      <c r="H28" s="82"/>
      <c r="I28" s="83"/>
    </row>
    <row r="29" spans="8:9" ht="12.75">
      <c r="H29" s="82"/>
      <c r="I29" s="83"/>
    </row>
    <row r="30" spans="8:9" ht="12.75">
      <c r="H30" s="82"/>
      <c r="I30" s="83"/>
    </row>
    <row r="31" spans="8:9" ht="12.75">
      <c r="H31" s="82"/>
      <c r="I31" s="83"/>
    </row>
    <row r="32" spans="8:9" ht="12.75">
      <c r="H32" s="82"/>
      <c r="I32" s="83"/>
    </row>
    <row r="33" spans="8:9" ht="12.75">
      <c r="H33" s="82"/>
      <c r="I33" s="83"/>
    </row>
    <row r="34" spans="8:9" ht="12.75">
      <c r="H34" s="82"/>
      <c r="I34" s="83"/>
    </row>
    <row r="35" spans="8:9" ht="12.75">
      <c r="H35" s="82"/>
      <c r="I35" s="83"/>
    </row>
    <row r="36" spans="8:9" ht="12.75">
      <c r="H36" s="2"/>
      <c r="I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pane xSplit="1" topLeftCell="K1" activePane="topRight" state="frozen"/>
      <selection pane="topLeft" activeCell="A1" sqref="A1"/>
      <selection pane="topRight" activeCell="N27" sqref="N27"/>
    </sheetView>
  </sheetViews>
  <sheetFormatPr defaultColWidth="9.140625" defaultRowHeight="12.75"/>
  <cols>
    <col min="1" max="1" width="27.57421875" style="0" bestFit="1" customWidth="1"/>
    <col min="8" max="10" width="10.140625" style="0" bestFit="1" customWidth="1"/>
  </cols>
  <sheetData>
    <row r="1" spans="1:25" ht="12.75">
      <c r="A1" s="58" t="s">
        <v>36</v>
      </c>
      <c r="B1" s="60" t="s">
        <v>0</v>
      </c>
      <c r="C1" s="61" t="s">
        <v>44</v>
      </c>
      <c r="D1" s="62" t="s">
        <v>34</v>
      </c>
      <c r="E1" s="63" t="s">
        <v>0</v>
      </c>
      <c r="F1" s="61" t="s">
        <v>44</v>
      </c>
      <c r="G1" s="62" t="s">
        <v>34</v>
      </c>
      <c r="H1" s="63" t="s">
        <v>0</v>
      </c>
      <c r="I1" s="61" t="s">
        <v>44</v>
      </c>
      <c r="J1" s="62" t="s">
        <v>34</v>
      </c>
      <c r="K1" s="63" t="s">
        <v>0</v>
      </c>
      <c r="L1" s="61" t="s">
        <v>44</v>
      </c>
      <c r="M1" s="62" t="s">
        <v>34</v>
      </c>
      <c r="N1" s="63" t="s">
        <v>0</v>
      </c>
      <c r="O1" s="61" t="s">
        <v>44</v>
      </c>
      <c r="P1" s="62" t="s">
        <v>34</v>
      </c>
      <c r="Q1" s="63" t="s">
        <v>0</v>
      </c>
      <c r="R1" s="61" t="s">
        <v>44</v>
      </c>
      <c r="S1" s="62" t="s">
        <v>34</v>
      </c>
      <c r="T1" s="63" t="s">
        <v>0</v>
      </c>
      <c r="U1" s="61" t="s">
        <v>44</v>
      </c>
      <c r="V1" s="62" t="s">
        <v>34</v>
      </c>
      <c r="W1" s="63" t="s">
        <v>0</v>
      </c>
      <c r="X1" s="61" t="s">
        <v>44</v>
      </c>
      <c r="Y1" s="64" t="s">
        <v>34</v>
      </c>
    </row>
    <row r="2" spans="1:25" ht="13.5" thickBot="1">
      <c r="A2" s="59"/>
      <c r="B2" s="65">
        <v>42657</v>
      </c>
      <c r="C2" s="66">
        <v>42657</v>
      </c>
      <c r="D2" s="66">
        <v>42657</v>
      </c>
      <c r="E2" s="66">
        <v>42678</v>
      </c>
      <c r="F2" s="66">
        <v>42678</v>
      </c>
      <c r="G2" s="66">
        <v>42678</v>
      </c>
      <c r="H2" s="66">
        <v>42706</v>
      </c>
      <c r="I2" s="66">
        <v>42706</v>
      </c>
      <c r="J2" s="66">
        <v>42706</v>
      </c>
      <c r="K2" s="66">
        <v>42741</v>
      </c>
      <c r="L2" s="66">
        <v>42741</v>
      </c>
      <c r="M2" s="66">
        <v>42741</v>
      </c>
      <c r="N2" s="66">
        <v>42769</v>
      </c>
      <c r="O2" s="66">
        <v>42769</v>
      </c>
      <c r="P2" s="66">
        <v>42769</v>
      </c>
      <c r="Q2" s="66">
        <v>42797</v>
      </c>
      <c r="R2" s="66">
        <v>42797</v>
      </c>
      <c r="S2" s="66">
        <v>42797</v>
      </c>
      <c r="T2" s="66">
        <v>42832</v>
      </c>
      <c r="U2" s="66">
        <v>42832</v>
      </c>
      <c r="V2" s="66">
        <v>42832</v>
      </c>
      <c r="W2" s="66">
        <v>42853</v>
      </c>
      <c r="X2" s="66">
        <v>42853</v>
      </c>
      <c r="Y2" s="67">
        <v>42853</v>
      </c>
    </row>
    <row r="3" spans="1:26" ht="14.25">
      <c r="A3" s="10" t="s">
        <v>49</v>
      </c>
      <c r="B3" s="71">
        <v>1790</v>
      </c>
      <c r="C3" s="72">
        <v>1630</v>
      </c>
      <c r="D3" s="75">
        <f>SUM(B3+C3)</f>
        <v>3420</v>
      </c>
      <c r="E3" s="56">
        <v>1450</v>
      </c>
      <c r="F3" s="56">
        <v>1880</v>
      </c>
      <c r="G3" s="56">
        <f>SUM(E3+F3)</f>
        <v>3330</v>
      </c>
      <c r="H3" s="53">
        <v>1700</v>
      </c>
      <c r="I3" s="52">
        <v>1730</v>
      </c>
      <c r="J3" s="52">
        <f aca="true" t="shared" si="0" ref="J3:J14">SUM(H3+I3)</f>
        <v>3430</v>
      </c>
      <c r="K3" s="53">
        <v>2100</v>
      </c>
      <c r="L3" s="52">
        <v>1770</v>
      </c>
      <c r="M3" s="52">
        <f aca="true" t="shared" si="1" ref="M3:M14">SUM(K3+L3)</f>
        <v>3870</v>
      </c>
      <c r="N3" s="53">
        <v>1900</v>
      </c>
      <c r="O3" s="52">
        <v>1910</v>
      </c>
      <c r="P3" s="52">
        <f aca="true" t="shared" si="2" ref="P3:P14">SUM(N3+O3)</f>
        <v>3810</v>
      </c>
      <c r="Q3" s="53"/>
      <c r="R3" s="52"/>
      <c r="S3" s="52">
        <f aca="true" t="shared" si="3" ref="S3:S14">SUM(Q3+R3)</f>
        <v>0</v>
      </c>
      <c r="T3" s="53"/>
      <c r="U3" s="52"/>
      <c r="V3" s="52">
        <f aca="true" t="shared" si="4" ref="V3:V14">SUM(T3+U3)</f>
        <v>0</v>
      </c>
      <c r="W3" s="53"/>
      <c r="X3" s="52"/>
      <c r="Y3" s="52">
        <f aca="true" t="shared" si="5" ref="Y3:Y14">SUM(W3+X3)</f>
        <v>0</v>
      </c>
      <c r="Z3">
        <f>SUM(D3+G3+J3+M3+P3+S3+V3+Y3)</f>
        <v>17860</v>
      </c>
    </row>
    <row r="4" spans="1:26" ht="14.25">
      <c r="A4" s="10" t="s">
        <v>18</v>
      </c>
      <c r="B4" s="73">
        <v>1570</v>
      </c>
      <c r="C4" s="74">
        <v>1780</v>
      </c>
      <c r="D4" s="76">
        <f aca="true" t="shared" si="6" ref="D4:D14">SUM(B4+C4)</f>
        <v>3350</v>
      </c>
      <c r="E4" s="1">
        <v>1710</v>
      </c>
      <c r="F4" s="1">
        <v>1790</v>
      </c>
      <c r="G4" s="1">
        <f aca="true" t="shared" si="7" ref="G4:G14">SUM(E4+F4)</f>
        <v>3500</v>
      </c>
      <c r="H4" s="5">
        <v>1720</v>
      </c>
      <c r="I4" s="3">
        <v>1670</v>
      </c>
      <c r="J4" s="3">
        <f t="shared" si="0"/>
        <v>3390</v>
      </c>
      <c r="K4" s="5">
        <v>1930</v>
      </c>
      <c r="L4" s="3">
        <v>1710</v>
      </c>
      <c r="M4" s="3">
        <f t="shared" si="1"/>
        <v>3640</v>
      </c>
      <c r="N4" s="5">
        <v>1690</v>
      </c>
      <c r="O4" s="3">
        <v>1620</v>
      </c>
      <c r="P4" s="3">
        <f t="shared" si="2"/>
        <v>3310</v>
      </c>
      <c r="Q4" s="5"/>
      <c r="R4" s="3"/>
      <c r="S4" s="3">
        <f t="shared" si="3"/>
        <v>0</v>
      </c>
      <c r="T4" s="5"/>
      <c r="U4" s="3"/>
      <c r="V4" s="3">
        <f t="shared" si="4"/>
        <v>0</v>
      </c>
      <c r="W4" s="5"/>
      <c r="X4" s="3"/>
      <c r="Y4" s="3">
        <f t="shared" si="5"/>
        <v>0</v>
      </c>
      <c r="Z4">
        <f aca="true" t="shared" si="8" ref="Z4:Z14">SUM(D4+G4+J4+M4+P4+S4+V4+Y4)</f>
        <v>17190</v>
      </c>
    </row>
    <row r="5" spans="1:26" ht="14.25">
      <c r="A5" s="10" t="s">
        <v>19</v>
      </c>
      <c r="B5" s="71">
        <v>1460</v>
      </c>
      <c r="C5" s="74">
        <v>1590</v>
      </c>
      <c r="D5" s="76">
        <f t="shared" si="6"/>
        <v>3050</v>
      </c>
      <c r="E5" s="1">
        <v>1670</v>
      </c>
      <c r="F5" s="1">
        <v>1530</v>
      </c>
      <c r="G5" s="1">
        <f t="shared" si="7"/>
        <v>3200</v>
      </c>
      <c r="H5" s="5">
        <v>1790</v>
      </c>
      <c r="I5" s="52">
        <v>1630</v>
      </c>
      <c r="J5" s="3">
        <f t="shared" si="0"/>
        <v>3420</v>
      </c>
      <c r="K5" s="5">
        <v>1550</v>
      </c>
      <c r="L5" s="3">
        <v>1740</v>
      </c>
      <c r="M5" s="3">
        <f t="shared" si="1"/>
        <v>3290</v>
      </c>
      <c r="N5" s="5">
        <v>1790</v>
      </c>
      <c r="O5" s="3">
        <v>1770</v>
      </c>
      <c r="P5" s="3">
        <f t="shared" si="2"/>
        <v>3560</v>
      </c>
      <c r="Q5" s="5"/>
      <c r="R5" s="3"/>
      <c r="S5" s="3">
        <f t="shared" si="3"/>
        <v>0</v>
      </c>
      <c r="T5" s="5"/>
      <c r="U5" s="3"/>
      <c r="V5" s="3">
        <f t="shared" si="4"/>
        <v>0</v>
      </c>
      <c r="W5" s="5"/>
      <c r="X5" s="3"/>
      <c r="Y5" s="3">
        <f t="shared" si="5"/>
        <v>0</v>
      </c>
      <c r="Z5">
        <f t="shared" si="8"/>
        <v>16520</v>
      </c>
    </row>
    <row r="6" spans="1:26" ht="14.25">
      <c r="A6" s="10" t="s">
        <v>13</v>
      </c>
      <c r="B6" s="73">
        <v>1840</v>
      </c>
      <c r="C6" s="74">
        <v>1980</v>
      </c>
      <c r="D6" s="76">
        <f t="shared" si="6"/>
        <v>3820</v>
      </c>
      <c r="E6" s="1">
        <v>2020</v>
      </c>
      <c r="F6" s="1">
        <v>1770</v>
      </c>
      <c r="G6" s="1">
        <f t="shared" si="7"/>
        <v>3790</v>
      </c>
      <c r="H6" s="5">
        <v>1830</v>
      </c>
      <c r="I6" s="3">
        <v>1790</v>
      </c>
      <c r="J6" s="3">
        <f t="shared" si="0"/>
        <v>3620</v>
      </c>
      <c r="K6" s="5">
        <v>1320</v>
      </c>
      <c r="L6" s="3">
        <v>1650</v>
      </c>
      <c r="M6" s="3">
        <f t="shared" si="1"/>
        <v>2970</v>
      </c>
      <c r="N6" s="5">
        <v>1690</v>
      </c>
      <c r="O6" s="3">
        <v>1680</v>
      </c>
      <c r="P6" s="3">
        <f t="shared" si="2"/>
        <v>3370</v>
      </c>
      <c r="Q6" s="5"/>
      <c r="R6" s="3"/>
      <c r="S6" s="3">
        <f t="shared" si="3"/>
        <v>0</v>
      </c>
      <c r="T6" s="5"/>
      <c r="U6" s="3"/>
      <c r="V6" s="3">
        <f t="shared" si="4"/>
        <v>0</v>
      </c>
      <c r="W6" s="5"/>
      <c r="X6" s="3"/>
      <c r="Y6" s="3">
        <f t="shared" si="5"/>
        <v>0</v>
      </c>
      <c r="Z6">
        <f t="shared" si="8"/>
        <v>17570</v>
      </c>
    </row>
    <row r="7" spans="1:26" ht="14.25">
      <c r="A7" s="10" t="s">
        <v>14</v>
      </c>
      <c r="B7" s="71">
        <v>2020</v>
      </c>
      <c r="C7" s="74">
        <v>1560</v>
      </c>
      <c r="D7" s="76">
        <f t="shared" si="6"/>
        <v>3580</v>
      </c>
      <c r="E7" s="1">
        <v>1720</v>
      </c>
      <c r="F7" s="1">
        <v>2190</v>
      </c>
      <c r="G7" s="1">
        <f t="shared" si="7"/>
        <v>3910</v>
      </c>
      <c r="H7" s="5">
        <v>1570</v>
      </c>
      <c r="I7" s="52">
        <v>1640</v>
      </c>
      <c r="J7" s="3">
        <f t="shared" si="0"/>
        <v>3210</v>
      </c>
      <c r="K7" s="5">
        <v>1800</v>
      </c>
      <c r="L7" s="3">
        <v>1830</v>
      </c>
      <c r="M7" s="3">
        <f t="shared" si="1"/>
        <v>3630</v>
      </c>
      <c r="N7" s="5">
        <v>1730</v>
      </c>
      <c r="O7" s="3">
        <v>1590</v>
      </c>
      <c r="P7" s="3">
        <f t="shared" si="2"/>
        <v>3320</v>
      </c>
      <c r="Q7" s="5"/>
      <c r="R7" s="3"/>
      <c r="S7" s="3">
        <f t="shared" si="3"/>
        <v>0</v>
      </c>
      <c r="T7" s="5"/>
      <c r="U7" s="3"/>
      <c r="V7" s="3">
        <f t="shared" si="4"/>
        <v>0</v>
      </c>
      <c r="W7" s="5"/>
      <c r="X7" s="3"/>
      <c r="Y7" s="3">
        <f t="shared" si="5"/>
        <v>0</v>
      </c>
      <c r="Z7">
        <f t="shared" si="8"/>
        <v>17650</v>
      </c>
    </row>
    <row r="8" spans="1:26" ht="14.25">
      <c r="A8" s="10" t="s">
        <v>15</v>
      </c>
      <c r="B8" s="73">
        <v>1910</v>
      </c>
      <c r="C8" s="74">
        <v>1830</v>
      </c>
      <c r="D8" s="76">
        <f t="shared" si="6"/>
        <v>3740</v>
      </c>
      <c r="E8" s="1">
        <v>1400</v>
      </c>
      <c r="F8" s="1">
        <v>1350</v>
      </c>
      <c r="G8" s="1">
        <f t="shared" si="7"/>
        <v>2750</v>
      </c>
      <c r="H8" s="5">
        <v>1780</v>
      </c>
      <c r="I8" s="3">
        <v>1710</v>
      </c>
      <c r="J8" s="3">
        <f t="shared" si="0"/>
        <v>3490</v>
      </c>
      <c r="K8" s="5">
        <v>2020</v>
      </c>
      <c r="L8" s="3">
        <v>1720</v>
      </c>
      <c r="M8" s="3">
        <f t="shared" si="1"/>
        <v>3740</v>
      </c>
      <c r="N8" s="5">
        <v>1520</v>
      </c>
      <c r="O8" s="3">
        <v>1740</v>
      </c>
      <c r="P8" s="3">
        <f t="shared" si="2"/>
        <v>3260</v>
      </c>
      <c r="Q8" s="5"/>
      <c r="R8" s="3"/>
      <c r="S8" s="3">
        <f t="shared" si="3"/>
        <v>0</v>
      </c>
      <c r="T8" s="5"/>
      <c r="U8" s="3"/>
      <c r="V8" s="3">
        <f t="shared" si="4"/>
        <v>0</v>
      </c>
      <c r="W8" s="5"/>
      <c r="X8" s="3"/>
      <c r="Y8" s="3">
        <f t="shared" si="5"/>
        <v>0</v>
      </c>
      <c r="Z8">
        <f t="shared" si="8"/>
        <v>16980</v>
      </c>
    </row>
    <row r="9" spans="1:26" ht="14.25">
      <c r="A9" s="10" t="s">
        <v>16</v>
      </c>
      <c r="B9" s="71">
        <v>1520</v>
      </c>
      <c r="C9" s="74">
        <v>1700</v>
      </c>
      <c r="D9" s="76">
        <f t="shared" si="6"/>
        <v>3220</v>
      </c>
      <c r="E9" s="1">
        <v>1760</v>
      </c>
      <c r="F9" s="1">
        <v>1540</v>
      </c>
      <c r="G9" s="1">
        <f t="shared" si="7"/>
        <v>3300</v>
      </c>
      <c r="H9" s="5">
        <v>1580</v>
      </c>
      <c r="I9" s="52">
        <v>1690</v>
      </c>
      <c r="J9" s="3">
        <f t="shared" si="0"/>
        <v>3270</v>
      </c>
      <c r="K9" s="5">
        <v>1710</v>
      </c>
      <c r="L9" s="3">
        <v>1680</v>
      </c>
      <c r="M9" s="3">
        <f t="shared" si="1"/>
        <v>3390</v>
      </c>
      <c r="N9" s="5">
        <v>1630</v>
      </c>
      <c r="O9" s="3">
        <v>1800</v>
      </c>
      <c r="P9" s="3">
        <f t="shared" si="2"/>
        <v>3430</v>
      </c>
      <c r="Q9" s="5"/>
      <c r="R9" s="3"/>
      <c r="S9" s="3">
        <f t="shared" si="3"/>
        <v>0</v>
      </c>
      <c r="T9" s="5"/>
      <c r="U9" s="3"/>
      <c r="V9" s="3">
        <f t="shared" si="4"/>
        <v>0</v>
      </c>
      <c r="W9" s="5"/>
      <c r="X9" s="3"/>
      <c r="Y9" s="3">
        <f t="shared" si="5"/>
        <v>0</v>
      </c>
      <c r="Z9">
        <f t="shared" si="8"/>
        <v>16610</v>
      </c>
    </row>
    <row r="10" spans="1:26" ht="14.25">
      <c r="A10" s="10" t="s">
        <v>17</v>
      </c>
      <c r="B10" s="73">
        <v>1970</v>
      </c>
      <c r="C10" s="74">
        <v>1720</v>
      </c>
      <c r="D10" s="76">
        <f t="shared" si="6"/>
        <v>3690</v>
      </c>
      <c r="E10" s="1">
        <v>1980</v>
      </c>
      <c r="F10" s="1">
        <v>1750</v>
      </c>
      <c r="G10" s="1">
        <f t="shared" si="7"/>
        <v>3730</v>
      </c>
      <c r="H10" s="5">
        <v>1580</v>
      </c>
      <c r="I10" s="3">
        <v>1690</v>
      </c>
      <c r="J10" s="3">
        <f t="shared" si="0"/>
        <v>3270</v>
      </c>
      <c r="K10" s="5">
        <v>1620</v>
      </c>
      <c r="L10" s="3">
        <v>1700</v>
      </c>
      <c r="M10" s="3">
        <f t="shared" si="1"/>
        <v>3320</v>
      </c>
      <c r="N10" s="5">
        <v>1550</v>
      </c>
      <c r="O10" s="3">
        <v>1680</v>
      </c>
      <c r="P10" s="3">
        <f t="shared" si="2"/>
        <v>3230</v>
      </c>
      <c r="Q10" s="5"/>
      <c r="R10" s="3"/>
      <c r="S10" s="3">
        <f t="shared" si="3"/>
        <v>0</v>
      </c>
      <c r="T10" s="5"/>
      <c r="U10" s="3"/>
      <c r="V10" s="3">
        <f t="shared" si="4"/>
        <v>0</v>
      </c>
      <c r="W10" s="5"/>
      <c r="X10" s="3"/>
      <c r="Y10" s="3">
        <f t="shared" si="5"/>
        <v>0</v>
      </c>
      <c r="Z10">
        <f t="shared" si="8"/>
        <v>17240</v>
      </c>
    </row>
    <row r="11" spans="1:26" ht="14.25">
      <c r="A11" s="10" t="s">
        <v>236</v>
      </c>
      <c r="B11" s="71">
        <v>1450</v>
      </c>
      <c r="C11" s="74">
        <v>1730</v>
      </c>
      <c r="D11" s="76">
        <f t="shared" si="6"/>
        <v>3180</v>
      </c>
      <c r="E11" s="1">
        <v>1710</v>
      </c>
      <c r="F11" s="1">
        <v>1830</v>
      </c>
      <c r="G11" s="1">
        <f t="shared" si="7"/>
        <v>3540</v>
      </c>
      <c r="H11" s="5">
        <v>1530</v>
      </c>
      <c r="I11" s="52">
        <v>1840</v>
      </c>
      <c r="J11" s="3">
        <f t="shared" si="0"/>
        <v>3370</v>
      </c>
      <c r="K11" s="5">
        <v>1340</v>
      </c>
      <c r="L11" s="3">
        <v>1610</v>
      </c>
      <c r="M11" s="3">
        <f t="shared" si="1"/>
        <v>2950</v>
      </c>
      <c r="N11" s="5">
        <v>1730</v>
      </c>
      <c r="O11" s="3">
        <v>1740</v>
      </c>
      <c r="P11" s="3">
        <f t="shared" si="2"/>
        <v>3470</v>
      </c>
      <c r="Q11" s="5"/>
      <c r="R11" s="3"/>
      <c r="S11" s="3">
        <f t="shared" si="3"/>
        <v>0</v>
      </c>
      <c r="T11" s="5"/>
      <c r="U11" s="3"/>
      <c r="V11" s="3">
        <f t="shared" si="4"/>
        <v>0</v>
      </c>
      <c r="W11" s="5"/>
      <c r="X11" s="3"/>
      <c r="Y11" s="3">
        <f t="shared" si="5"/>
        <v>0</v>
      </c>
      <c r="Z11">
        <f t="shared" si="8"/>
        <v>16510</v>
      </c>
    </row>
    <row r="12" spans="1:26" ht="14.25">
      <c r="A12" s="10" t="s">
        <v>235</v>
      </c>
      <c r="B12" s="73">
        <v>1690</v>
      </c>
      <c r="C12" s="74">
        <v>1580</v>
      </c>
      <c r="D12" s="76">
        <f t="shared" si="6"/>
        <v>3270</v>
      </c>
      <c r="E12" s="1">
        <v>1750</v>
      </c>
      <c r="F12" s="1">
        <v>1590</v>
      </c>
      <c r="G12" s="1">
        <f t="shared" si="7"/>
        <v>3340</v>
      </c>
      <c r="H12" s="5">
        <v>1850</v>
      </c>
      <c r="I12" s="3">
        <v>1810</v>
      </c>
      <c r="J12" s="3">
        <f t="shared" si="0"/>
        <v>3660</v>
      </c>
      <c r="K12" s="5">
        <v>1840</v>
      </c>
      <c r="L12" s="3">
        <v>1750</v>
      </c>
      <c r="M12" s="3">
        <f t="shared" si="1"/>
        <v>3590</v>
      </c>
      <c r="N12" s="5">
        <v>1730</v>
      </c>
      <c r="O12" s="3">
        <v>1510</v>
      </c>
      <c r="P12" s="3">
        <f t="shared" si="2"/>
        <v>3240</v>
      </c>
      <c r="Q12" s="5"/>
      <c r="R12" s="3"/>
      <c r="S12" s="3">
        <f t="shared" si="3"/>
        <v>0</v>
      </c>
      <c r="T12" s="5"/>
      <c r="U12" s="3"/>
      <c r="V12" s="3">
        <f t="shared" si="4"/>
        <v>0</v>
      </c>
      <c r="W12" s="5"/>
      <c r="X12" s="3"/>
      <c r="Y12" s="3">
        <f t="shared" si="5"/>
        <v>0</v>
      </c>
      <c r="Z12">
        <f t="shared" si="8"/>
        <v>17100</v>
      </c>
    </row>
    <row r="13" spans="1:26" ht="12.75">
      <c r="A13" s="36"/>
      <c r="B13" s="73"/>
      <c r="C13" s="74"/>
      <c r="D13" s="76">
        <f t="shared" si="6"/>
        <v>0</v>
      </c>
      <c r="E13" s="1"/>
      <c r="F13" s="1"/>
      <c r="G13" s="1">
        <f t="shared" si="7"/>
        <v>0</v>
      </c>
      <c r="H13" s="5"/>
      <c r="I13" s="52"/>
      <c r="J13" s="3">
        <f t="shared" si="0"/>
        <v>0</v>
      </c>
      <c r="K13" s="5"/>
      <c r="L13" s="3"/>
      <c r="M13" s="3">
        <f t="shared" si="1"/>
        <v>0</v>
      </c>
      <c r="N13" s="5"/>
      <c r="O13" s="3"/>
      <c r="P13" s="3">
        <f t="shared" si="2"/>
        <v>0</v>
      </c>
      <c r="Q13" s="5"/>
      <c r="R13" s="3"/>
      <c r="S13" s="3">
        <f t="shared" si="3"/>
        <v>0</v>
      </c>
      <c r="T13" s="5"/>
      <c r="U13" s="3"/>
      <c r="V13" s="3">
        <f t="shared" si="4"/>
        <v>0</v>
      </c>
      <c r="W13" s="5"/>
      <c r="X13" s="3"/>
      <c r="Y13" s="3">
        <f t="shared" si="5"/>
        <v>0</v>
      </c>
      <c r="Z13">
        <f t="shared" si="8"/>
        <v>0</v>
      </c>
    </row>
    <row r="14" spans="1:26" ht="13.5" thickBot="1">
      <c r="A14" s="57"/>
      <c r="B14" s="73"/>
      <c r="C14" s="74"/>
      <c r="D14" s="76">
        <f t="shared" si="6"/>
        <v>0</v>
      </c>
      <c r="E14" s="1"/>
      <c r="F14" s="1"/>
      <c r="G14" s="1">
        <f t="shared" si="7"/>
        <v>0</v>
      </c>
      <c r="H14" s="5"/>
      <c r="I14" s="3"/>
      <c r="J14" s="3">
        <f t="shared" si="0"/>
        <v>0</v>
      </c>
      <c r="K14" s="5"/>
      <c r="L14" s="3"/>
      <c r="M14" s="3">
        <f t="shared" si="1"/>
        <v>0</v>
      </c>
      <c r="N14" s="5"/>
      <c r="O14" s="3"/>
      <c r="P14" s="3">
        <f t="shared" si="2"/>
        <v>0</v>
      </c>
      <c r="Q14" s="5"/>
      <c r="R14" s="3"/>
      <c r="S14" s="3">
        <f t="shared" si="3"/>
        <v>0</v>
      </c>
      <c r="T14" s="5"/>
      <c r="U14" s="3"/>
      <c r="V14" s="3">
        <f t="shared" si="4"/>
        <v>0</v>
      </c>
      <c r="W14" s="5"/>
      <c r="X14" s="3"/>
      <c r="Y14" s="3">
        <f t="shared" si="5"/>
        <v>0</v>
      </c>
      <c r="Z14">
        <f t="shared" si="8"/>
        <v>0</v>
      </c>
    </row>
    <row r="17" spans="9:10" ht="12.75">
      <c r="I17" s="82"/>
      <c r="J17" s="83"/>
    </row>
    <row r="18" spans="9:10" ht="12.75">
      <c r="I18" s="82"/>
      <c r="J18" s="83"/>
    </row>
    <row r="19" spans="9:10" ht="12.75">
      <c r="I19" s="82"/>
      <c r="J19" s="83"/>
    </row>
    <row r="20" spans="9:10" ht="12.75">
      <c r="I20" s="82"/>
      <c r="J20" s="83"/>
    </row>
    <row r="21" spans="9:10" ht="12.75">
      <c r="I21" s="82"/>
      <c r="J21" s="83"/>
    </row>
    <row r="22" spans="2:10" ht="12.75">
      <c r="B22" s="4"/>
      <c r="I22" s="82"/>
      <c r="J22" s="83"/>
    </row>
    <row r="23" spans="9:10" ht="12.75">
      <c r="I23" s="82"/>
      <c r="J23" s="83"/>
    </row>
    <row r="24" spans="9:10" ht="12.75">
      <c r="I24" s="82"/>
      <c r="J24" s="83"/>
    </row>
    <row r="25" spans="9:10" ht="12.75">
      <c r="I25" s="82"/>
      <c r="J25" s="83"/>
    </row>
    <row r="26" spans="9:10" ht="12.75">
      <c r="I26" s="82"/>
      <c r="J26" s="8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5.140625" style="0" bestFit="1" customWidth="1"/>
    <col min="2" max="2" width="28.00390625" style="0" bestFit="1" customWidth="1"/>
    <col min="3" max="3" width="10.140625" style="0" bestFit="1" customWidth="1"/>
  </cols>
  <sheetData>
    <row r="1" spans="1:3" ht="16.5" thickBot="1">
      <c r="A1" s="11" t="s">
        <v>37</v>
      </c>
      <c r="B1" s="8"/>
      <c r="C1" s="66">
        <v>42706</v>
      </c>
    </row>
    <row r="2" spans="1:4" ht="14.25">
      <c r="A2" s="17">
        <v>1</v>
      </c>
      <c r="B2" s="47" t="s">
        <v>30</v>
      </c>
      <c r="C2" s="10">
        <f>('Uitslagen eredivisie'!I12)</f>
        <v>3078</v>
      </c>
      <c r="D2" t="s">
        <v>46</v>
      </c>
    </row>
    <row r="3" spans="1:4" ht="14.25">
      <c r="A3" s="9">
        <v>2</v>
      </c>
      <c r="B3" s="18" t="s">
        <v>3</v>
      </c>
      <c r="C3" s="10">
        <f>('Uitslagen eredivisie'!I18)</f>
        <v>2983</v>
      </c>
      <c r="D3" t="s">
        <v>47</v>
      </c>
    </row>
    <row r="4" spans="1:4" ht="14.25">
      <c r="A4" s="17">
        <v>3</v>
      </c>
      <c r="B4" s="47" t="s">
        <v>31</v>
      </c>
      <c r="C4" s="10">
        <f>('Uitslagen eredivisie'!I11)</f>
        <v>2966</v>
      </c>
      <c r="D4" t="s">
        <v>48</v>
      </c>
    </row>
    <row r="5" spans="1:3" ht="14.25">
      <c r="A5" s="9">
        <v>4</v>
      </c>
      <c r="B5" s="47" t="s">
        <v>22</v>
      </c>
      <c r="C5" s="10">
        <f>('Uitslagen eredivisie'!I5)</f>
        <v>2879</v>
      </c>
    </row>
    <row r="6" spans="1:3" ht="14.25">
      <c r="A6" s="17">
        <v>5</v>
      </c>
      <c r="B6" s="47" t="s">
        <v>26</v>
      </c>
      <c r="C6" s="10">
        <f>('Uitslagen eredivisie'!I3)</f>
        <v>2537</v>
      </c>
    </row>
    <row r="7" spans="1:3" ht="14.25">
      <c r="A7" s="9">
        <v>6</v>
      </c>
      <c r="B7" s="18" t="s">
        <v>244</v>
      </c>
      <c r="C7" s="10">
        <f>('Uitslagen eredivisie'!I16)</f>
        <v>2483</v>
      </c>
    </row>
    <row r="8" spans="1:3" ht="14.25">
      <c r="A8" s="17">
        <v>7</v>
      </c>
      <c r="B8" s="47" t="s">
        <v>242</v>
      </c>
      <c r="C8" s="10">
        <f>('Uitslagen eredivisie'!I7)</f>
        <v>2396</v>
      </c>
    </row>
    <row r="9" spans="1:3" ht="14.25">
      <c r="A9" s="9">
        <v>8</v>
      </c>
      <c r="B9" s="47" t="s">
        <v>23</v>
      </c>
      <c r="C9" s="10">
        <f>('Uitslagen eredivisie'!I10)</f>
        <v>2311</v>
      </c>
    </row>
    <row r="10" spans="1:3" ht="14.25">
      <c r="A10" s="17">
        <v>9</v>
      </c>
      <c r="B10" s="47" t="s">
        <v>25</v>
      </c>
      <c r="C10" s="10">
        <f>('Uitslagen eredivisie'!I14)</f>
        <v>2205</v>
      </c>
    </row>
    <row r="11" spans="1:3" ht="14.25">
      <c r="A11" s="9">
        <v>10</v>
      </c>
      <c r="B11" s="47" t="s">
        <v>27</v>
      </c>
      <c r="C11" s="10">
        <f>('Uitslagen eredivisie'!I6)</f>
        <v>2171</v>
      </c>
    </row>
    <row r="12" spans="1:3" ht="14.25">
      <c r="A12" s="17">
        <v>11</v>
      </c>
      <c r="B12" s="47" t="s">
        <v>245</v>
      </c>
      <c r="C12" s="10">
        <f>('Uitslagen eredivisie'!I8)</f>
        <v>2161</v>
      </c>
    </row>
    <row r="13" spans="1:3" ht="14.25">
      <c r="A13" s="9">
        <v>12</v>
      </c>
      <c r="B13" s="47" t="s">
        <v>32</v>
      </c>
      <c r="C13" s="10">
        <f>('Uitslagen eredivisie'!I9)</f>
        <v>2128</v>
      </c>
    </row>
    <row r="14" spans="1:3" ht="14.25">
      <c r="A14" s="17">
        <v>13</v>
      </c>
      <c r="B14" s="18" t="s">
        <v>2</v>
      </c>
      <c r="C14" s="10">
        <f>('Uitslagen eredivisie'!I17)</f>
        <v>2080</v>
      </c>
    </row>
    <row r="15" spans="1:3" ht="14.25">
      <c r="A15" s="9">
        <v>14</v>
      </c>
      <c r="B15" s="47" t="s">
        <v>28</v>
      </c>
      <c r="C15" s="10">
        <f>('Uitslagen eredivisie'!I13)</f>
        <v>1875</v>
      </c>
    </row>
    <row r="16" spans="1:3" ht="14.25">
      <c r="A16" s="17">
        <v>15</v>
      </c>
      <c r="B16" s="47" t="s">
        <v>20</v>
      </c>
      <c r="C16" s="10">
        <f>('Uitslagen eredivisie'!I4)</f>
        <v>1850</v>
      </c>
    </row>
    <row r="17" spans="1:3" ht="14.25">
      <c r="A17" s="9">
        <v>16</v>
      </c>
      <c r="B17" s="47" t="s">
        <v>7</v>
      </c>
      <c r="C17" s="10">
        <f>('Uitslagen eredivisie'!I15)</f>
        <v>1722</v>
      </c>
    </row>
    <row r="18" spans="1:3" ht="14.25">
      <c r="A18" s="14"/>
      <c r="B18" s="15"/>
      <c r="C18" s="15"/>
    </row>
    <row r="19" spans="1:3" ht="15">
      <c r="A19" s="11" t="s">
        <v>38</v>
      </c>
      <c r="B19" s="11"/>
      <c r="C19" s="7"/>
    </row>
    <row r="20" spans="1:4" ht="14.25">
      <c r="A20" s="17">
        <v>1</v>
      </c>
      <c r="B20" s="47" t="s">
        <v>10</v>
      </c>
      <c r="C20" s="18">
        <f>('Uitslagen eerste divisie'!I8)</f>
        <v>2971</v>
      </c>
      <c r="D20" t="s">
        <v>46</v>
      </c>
    </row>
    <row r="21" spans="1:4" ht="14.25">
      <c r="A21" s="9">
        <v>2</v>
      </c>
      <c r="B21" s="47" t="s">
        <v>128</v>
      </c>
      <c r="C21" s="18">
        <f>('Uitslagen eerste divisie'!I6)</f>
        <v>2834</v>
      </c>
      <c r="D21" t="s">
        <v>47</v>
      </c>
    </row>
    <row r="22" spans="1:4" ht="14.25">
      <c r="A22" s="17">
        <v>3</v>
      </c>
      <c r="B22" s="47" t="s">
        <v>45</v>
      </c>
      <c r="C22" s="18">
        <f>('Uitslagen eerste divisie'!I9)</f>
        <v>2778</v>
      </c>
      <c r="D22" t="s">
        <v>48</v>
      </c>
    </row>
    <row r="23" spans="1:3" ht="14.25">
      <c r="A23" s="9">
        <v>4</v>
      </c>
      <c r="B23" s="47" t="s">
        <v>1</v>
      </c>
      <c r="C23" s="18">
        <f>('Uitslagen eerste divisie'!I14)</f>
        <v>2494</v>
      </c>
    </row>
    <row r="24" spans="1:3" ht="14.25">
      <c r="A24" s="17">
        <v>5</v>
      </c>
      <c r="B24" s="47" t="s">
        <v>12</v>
      </c>
      <c r="C24" s="18">
        <f>('Uitslagen eerste divisie'!I15)</f>
        <v>2476</v>
      </c>
    </row>
    <row r="25" spans="1:3" ht="14.25">
      <c r="A25" s="9">
        <v>6</v>
      </c>
      <c r="B25" s="47" t="s">
        <v>8</v>
      </c>
      <c r="C25" s="18">
        <f>('Uitslagen eerste divisie'!I13)</f>
        <v>2453</v>
      </c>
    </row>
    <row r="26" spans="1:3" ht="14.25">
      <c r="A26" s="17">
        <v>7</v>
      </c>
      <c r="B26" s="18" t="s">
        <v>6</v>
      </c>
      <c r="C26" s="18">
        <f>('Uitslagen eerste divisie'!I3)</f>
        <v>2390</v>
      </c>
    </row>
    <row r="27" spans="1:3" ht="14.25">
      <c r="A27" s="9">
        <v>8</v>
      </c>
      <c r="B27" s="47" t="s">
        <v>5</v>
      </c>
      <c r="C27" s="18">
        <f>('Uitslagen eerste divisie'!I11)</f>
        <v>2312</v>
      </c>
    </row>
    <row r="28" spans="1:3" ht="14.25">
      <c r="A28" s="17">
        <v>9</v>
      </c>
      <c r="B28" s="47" t="s">
        <v>252</v>
      </c>
      <c r="C28" s="18">
        <f>('Uitslagen eerste divisie'!I12)</f>
        <v>2189</v>
      </c>
    </row>
    <row r="29" spans="1:3" ht="14.25">
      <c r="A29" s="9">
        <v>10</v>
      </c>
      <c r="B29" s="18" t="s">
        <v>24</v>
      </c>
      <c r="C29" s="18">
        <f>('Uitslagen eerste divisie'!I4)</f>
        <v>2149</v>
      </c>
    </row>
    <row r="30" spans="1:3" ht="14.25">
      <c r="A30" s="17">
        <v>11</v>
      </c>
      <c r="B30" s="47" t="s">
        <v>29</v>
      </c>
      <c r="C30" s="18">
        <f>('Uitslagen eerste divisie'!I16)</f>
        <v>1974</v>
      </c>
    </row>
    <row r="31" spans="1:3" ht="14.25">
      <c r="A31" s="9">
        <v>12</v>
      </c>
      <c r="B31" s="47" t="s">
        <v>248</v>
      </c>
      <c r="C31" s="18">
        <f>('Uitslagen eerste divisie'!I7)</f>
        <v>1964</v>
      </c>
    </row>
    <row r="32" spans="1:3" ht="14.25">
      <c r="A32" s="17">
        <v>13</v>
      </c>
      <c r="B32" s="47" t="s">
        <v>4</v>
      </c>
      <c r="C32" s="18">
        <f>('Uitslagen eerste divisie'!I18)</f>
        <v>1955</v>
      </c>
    </row>
    <row r="33" spans="1:3" ht="14.25">
      <c r="A33" s="9">
        <v>14</v>
      </c>
      <c r="B33" s="47" t="s">
        <v>9</v>
      </c>
      <c r="C33" s="18">
        <f>('Uitslagen eerste divisie'!I17)</f>
        <v>1950</v>
      </c>
    </row>
    <row r="34" spans="1:3" ht="14.25">
      <c r="A34" s="17">
        <v>15</v>
      </c>
      <c r="B34" s="47" t="s">
        <v>21</v>
      </c>
      <c r="C34" s="18">
        <f>('Uitslagen eerste divisie'!I10)</f>
        <v>1938</v>
      </c>
    </row>
    <row r="35" spans="1:3" ht="14.25">
      <c r="A35" s="9">
        <v>16</v>
      </c>
      <c r="B35" s="18" t="s">
        <v>11</v>
      </c>
      <c r="C35" s="18">
        <f>('Uitslagen eerste divisie'!I5)</f>
        <v>1793</v>
      </c>
    </row>
    <row r="36" spans="1:3" ht="14.25">
      <c r="A36" s="12"/>
      <c r="B36" s="13"/>
      <c r="C36" s="13"/>
    </row>
    <row r="37" spans="1:3" ht="15">
      <c r="A37" s="11" t="s">
        <v>39</v>
      </c>
      <c r="B37" s="11"/>
      <c r="C37" s="7"/>
    </row>
    <row r="38" spans="1:4" ht="14.25">
      <c r="A38" s="17">
        <v>1</v>
      </c>
      <c r="B38" s="10" t="s">
        <v>236</v>
      </c>
      <c r="C38" s="10">
        <f>('Uitslag kruisjassen'!I11)</f>
        <v>1840</v>
      </c>
      <c r="D38" t="s">
        <v>46</v>
      </c>
    </row>
    <row r="39" spans="1:4" ht="14.25">
      <c r="A39" s="9">
        <v>2</v>
      </c>
      <c r="B39" s="10" t="s">
        <v>235</v>
      </c>
      <c r="C39" s="10">
        <f>('Uitslag kruisjassen'!I12)</f>
        <v>1810</v>
      </c>
      <c r="D39" t="s">
        <v>47</v>
      </c>
    </row>
    <row r="40" spans="1:4" ht="14.25">
      <c r="A40" s="17">
        <v>3</v>
      </c>
      <c r="B40" s="10" t="s">
        <v>13</v>
      </c>
      <c r="C40" s="10">
        <f>('Uitslag kruisjassen'!I6)</f>
        <v>1790</v>
      </c>
      <c r="D40" t="s">
        <v>48</v>
      </c>
    </row>
    <row r="41" spans="1:3" ht="14.25">
      <c r="A41" s="9">
        <v>4</v>
      </c>
      <c r="B41" s="10" t="s">
        <v>49</v>
      </c>
      <c r="C41" s="10">
        <f>('Uitslag kruisjassen'!I3)</f>
        <v>1730</v>
      </c>
    </row>
    <row r="42" spans="1:3" ht="14.25">
      <c r="A42" s="17">
        <v>5</v>
      </c>
      <c r="B42" s="10" t="s">
        <v>15</v>
      </c>
      <c r="C42" s="10">
        <f>('Uitslag kruisjassen'!I8)</f>
        <v>1710</v>
      </c>
    </row>
    <row r="43" spans="1:3" ht="14.25">
      <c r="A43" s="9">
        <v>6</v>
      </c>
      <c r="B43" s="10" t="s">
        <v>16</v>
      </c>
      <c r="C43" s="10">
        <f>('Uitslag kruisjassen'!I9)</f>
        <v>1690</v>
      </c>
    </row>
    <row r="44" spans="1:3" ht="14.25">
      <c r="A44" s="17">
        <v>7</v>
      </c>
      <c r="B44" s="10" t="s">
        <v>17</v>
      </c>
      <c r="C44" s="10">
        <f>('Uitslag kruisjassen'!I10)</f>
        <v>1690</v>
      </c>
    </row>
    <row r="45" spans="1:3" ht="14.25">
      <c r="A45" s="9">
        <v>8</v>
      </c>
      <c r="B45" s="10" t="s">
        <v>18</v>
      </c>
      <c r="C45" s="10">
        <f>('Uitslag kruisjassen'!I4)</f>
        <v>1670</v>
      </c>
    </row>
    <row r="46" spans="1:3" ht="14.25">
      <c r="A46" s="17">
        <v>9</v>
      </c>
      <c r="B46" s="10" t="s">
        <v>14</v>
      </c>
      <c r="C46" s="10">
        <f>('Uitslag kruisjassen'!I7)</f>
        <v>1640</v>
      </c>
    </row>
    <row r="47" spans="1:3" ht="14.25">
      <c r="A47" s="9">
        <v>10</v>
      </c>
      <c r="B47" s="10" t="s">
        <v>19</v>
      </c>
      <c r="C47" s="10">
        <f>('Uitslag kruisjassen'!I5)</f>
        <v>1630</v>
      </c>
    </row>
    <row r="48" spans="1:3" ht="14.25">
      <c r="A48" s="9"/>
      <c r="B48" s="10"/>
      <c r="C48" s="10">
        <f>('Uitslag kruisjassen'!I13)</f>
        <v>0</v>
      </c>
    </row>
    <row r="49" spans="1:3" ht="14.25">
      <c r="A49" s="9"/>
      <c r="B49" s="10"/>
      <c r="C49" s="10">
        <f>('Uitslag kruisjassen'!I14)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M28" sqref="M28"/>
    </sheetView>
  </sheetViews>
  <sheetFormatPr defaultColWidth="9.140625" defaultRowHeight="12.75"/>
  <cols>
    <col min="1" max="1" width="15.8515625" style="0" customWidth="1"/>
    <col min="2" max="2" width="8.57421875" style="0" customWidth="1"/>
    <col min="4" max="4" width="15.57421875" style="0" customWidth="1"/>
    <col min="5" max="5" width="8.421875" style="0" customWidth="1"/>
    <col min="7" max="7" width="15.8515625" style="0" customWidth="1"/>
  </cols>
  <sheetData>
    <row r="1" spans="1:8" ht="15.75">
      <c r="A1" s="68" t="s">
        <v>249</v>
      </c>
      <c r="B1" s="1"/>
      <c r="C1" s="1"/>
      <c r="D1" s="1"/>
      <c r="E1" s="1"/>
      <c r="F1" s="1"/>
      <c r="G1" s="1"/>
      <c r="H1" s="1"/>
    </row>
    <row r="2" spans="1:8" ht="12.75">
      <c r="A2" s="69" t="s">
        <v>50</v>
      </c>
      <c r="B2" s="1"/>
      <c r="C2" s="1"/>
      <c r="D2" s="69" t="s">
        <v>38</v>
      </c>
      <c r="E2" s="1"/>
      <c r="F2" s="1"/>
      <c r="G2" s="69" t="s">
        <v>39</v>
      </c>
      <c r="H2" s="1"/>
    </row>
    <row r="3" spans="1:8" ht="12.75">
      <c r="A3" s="69" t="s">
        <v>51</v>
      </c>
      <c r="B3" s="69" t="s">
        <v>52</v>
      </c>
      <c r="C3" s="1"/>
      <c r="D3" s="69" t="s">
        <v>51</v>
      </c>
      <c r="E3" s="69" t="s">
        <v>52</v>
      </c>
      <c r="F3" s="1"/>
      <c r="G3" s="69" t="s">
        <v>51</v>
      </c>
      <c r="H3" s="69" t="s">
        <v>52</v>
      </c>
    </row>
    <row r="4" spans="1:9" ht="12.75">
      <c r="A4" s="22" t="s">
        <v>55</v>
      </c>
      <c r="B4" s="70"/>
      <c r="C4" s="1"/>
      <c r="D4" s="22" t="s">
        <v>65</v>
      </c>
      <c r="E4" s="70"/>
      <c r="F4" s="22"/>
      <c r="G4" s="22" t="s">
        <v>115</v>
      </c>
      <c r="H4" s="70"/>
      <c r="I4" s="25"/>
    </row>
    <row r="5" spans="1:9" ht="12.75">
      <c r="A5" s="22" t="s">
        <v>243</v>
      </c>
      <c r="B5" s="70"/>
      <c r="C5" s="1"/>
      <c r="D5" s="22" t="s">
        <v>75</v>
      </c>
      <c r="E5" s="70"/>
      <c r="F5" s="22"/>
      <c r="G5" s="22" t="s">
        <v>118</v>
      </c>
      <c r="H5" s="70"/>
      <c r="I5" s="25"/>
    </row>
    <row r="6" spans="1:9" ht="12.75">
      <c r="A6" s="22" t="s">
        <v>80</v>
      </c>
      <c r="B6" s="70"/>
      <c r="C6" s="1"/>
      <c r="D6" s="22" t="s">
        <v>90</v>
      </c>
      <c r="E6" s="70"/>
      <c r="F6" s="22"/>
      <c r="G6" s="22" t="s">
        <v>109</v>
      </c>
      <c r="H6" s="70"/>
      <c r="I6" s="25"/>
    </row>
    <row r="7" spans="1:9" ht="12.75">
      <c r="A7" s="22" t="s">
        <v>63</v>
      </c>
      <c r="B7" s="70"/>
      <c r="C7" s="1"/>
      <c r="D7" s="22" t="s">
        <v>77</v>
      </c>
      <c r="E7" s="70"/>
      <c r="F7" s="22"/>
      <c r="G7" s="22" t="s">
        <v>117</v>
      </c>
      <c r="H7" s="70"/>
      <c r="I7" s="25"/>
    </row>
    <row r="8" spans="1:9" ht="12.75">
      <c r="A8" s="22" t="s">
        <v>126</v>
      </c>
      <c r="B8" s="70"/>
      <c r="C8" s="1"/>
      <c r="D8" s="22" t="s">
        <v>99</v>
      </c>
      <c r="E8" s="70"/>
      <c r="F8" s="22"/>
      <c r="G8" s="22" t="s">
        <v>122</v>
      </c>
      <c r="H8" s="70"/>
      <c r="I8" s="25"/>
    </row>
    <row r="9" spans="1:9" ht="12.75">
      <c r="A9" s="22" t="s">
        <v>58</v>
      </c>
      <c r="B9" s="70"/>
      <c r="C9" s="1"/>
      <c r="D9" s="22" t="s">
        <v>100</v>
      </c>
      <c r="E9" s="70"/>
      <c r="F9" s="22"/>
      <c r="G9" s="22" t="s">
        <v>119</v>
      </c>
      <c r="H9" s="70"/>
      <c r="I9" s="25"/>
    </row>
    <row r="10" spans="1:9" ht="12.75">
      <c r="A10" s="22" t="s">
        <v>81</v>
      </c>
      <c r="B10" s="70"/>
      <c r="C10" s="1"/>
      <c r="D10" s="22" t="s">
        <v>91</v>
      </c>
      <c r="E10" s="70"/>
      <c r="F10" s="22"/>
      <c r="G10" s="22" t="s">
        <v>124</v>
      </c>
      <c r="H10" s="70"/>
      <c r="I10" s="25"/>
    </row>
    <row r="11" spans="1:9" ht="12.75">
      <c r="A11" s="22" t="s">
        <v>85</v>
      </c>
      <c r="B11" s="70"/>
      <c r="C11" s="1"/>
      <c r="D11" s="22" t="s">
        <v>94</v>
      </c>
      <c r="E11" s="70"/>
      <c r="F11" s="22"/>
      <c r="G11" s="22" t="s">
        <v>114</v>
      </c>
      <c r="H11" s="70"/>
      <c r="I11" s="25"/>
    </row>
    <row r="12" spans="1:9" ht="12.75">
      <c r="A12" s="22" t="s">
        <v>73</v>
      </c>
      <c r="B12" s="70"/>
      <c r="C12" s="1"/>
      <c r="D12" s="22" t="s">
        <v>96</v>
      </c>
      <c r="E12" s="70"/>
      <c r="F12" s="22"/>
      <c r="G12" s="22" t="s">
        <v>110</v>
      </c>
      <c r="H12" s="70"/>
      <c r="I12" s="25"/>
    </row>
    <row r="13" spans="1:9" ht="12.75">
      <c r="A13" s="22" t="s">
        <v>93</v>
      </c>
      <c r="B13" s="70"/>
      <c r="C13" s="1"/>
      <c r="D13" s="22" t="s">
        <v>97</v>
      </c>
      <c r="E13" s="70"/>
      <c r="F13" s="22"/>
      <c r="G13" s="22" t="s">
        <v>237</v>
      </c>
      <c r="H13" s="70"/>
      <c r="I13" s="25"/>
    </row>
    <row r="14" spans="1:9" ht="12.75">
      <c r="A14" s="22" t="s">
        <v>59</v>
      </c>
      <c r="B14" s="70"/>
      <c r="C14" s="1"/>
      <c r="D14" s="22" t="s">
        <v>92</v>
      </c>
      <c r="E14" s="70"/>
      <c r="F14" s="22"/>
      <c r="G14" s="22" t="s">
        <v>125</v>
      </c>
      <c r="H14" s="70"/>
      <c r="I14" s="25"/>
    </row>
    <row r="15" spans="1:9" ht="12.75">
      <c r="A15" s="22" t="s">
        <v>67</v>
      </c>
      <c r="B15" s="70"/>
      <c r="C15" s="1"/>
      <c r="D15" s="22" t="s">
        <v>79</v>
      </c>
      <c r="E15" s="70"/>
      <c r="F15" s="22"/>
      <c r="G15" s="22" t="s">
        <v>113</v>
      </c>
      <c r="H15" s="70"/>
      <c r="I15" s="25"/>
    </row>
    <row r="16" spans="1:9" ht="12.75">
      <c r="A16" s="22" t="s">
        <v>240</v>
      </c>
      <c r="B16" s="70"/>
      <c r="C16" s="1"/>
      <c r="D16" s="22" t="s">
        <v>76</v>
      </c>
      <c r="E16" s="70"/>
      <c r="F16" s="22"/>
      <c r="G16" s="22" t="s">
        <v>123</v>
      </c>
      <c r="H16" s="70"/>
      <c r="I16" s="25"/>
    </row>
    <row r="17" spans="1:9" ht="12.75">
      <c r="A17" s="22" t="s">
        <v>61</v>
      </c>
      <c r="B17" s="70"/>
      <c r="C17" s="1"/>
      <c r="D17" s="22" t="s">
        <v>106</v>
      </c>
      <c r="E17" s="70"/>
      <c r="F17" s="22"/>
      <c r="G17" s="22" t="s">
        <v>108</v>
      </c>
      <c r="H17" s="70"/>
      <c r="I17" s="25"/>
    </row>
    <row r="18" spans="1:9" ht="12.75">
      <c r="A18" s="22" t="s">
        <v>101</v>
      </c>
      <c r="B18" s="70"/>
      <c r="C18" s="1"/>
      <c r="D18" s="22" t="s">
        <v>84</v>
      </c>
      <c r="E18" s="70"/>
      <c r="F18" s="22"/>
      <c r="G18" s="22" t="s">
        <v>107</v>
      </c>
      <c r="H18" s="70"/>
      <c r="I18" s="25"/>
    </row>
    <row r="19" spans="1:9" ht="12.75">
      <c r="A19" s="22" t="s">
        <v>241</v>
      </c>
      <c r="B19" s="70"/>
      <c r="C19" s="1"/>
      <c r="D19" s="22" t="s">
        <v>69</v>
      </c>
      <c r="E19" s="70"/>
      <c r="F19" s="22"/>
      <c r="G19" s="22" t="s">
        <v>111</v>
      </c>
      <c r="H19" s="70"/>
      <c r="I19" s="25"/>
    </row>
    <row r="20" spans="1:9" ht="12.75">
      <c r="A20" s="22" t="s">
        <v>71</v>
      </c>
      <c r="B20" s="70"/>
      <c r="C20" s="1"/>
      <c r="D20" s="22" t="s">
        <v>72</v>
      </c>
      <c r="E20" s="70"/>
      <c r="F20" s="22"/>
      <c r="G20" s="22" t="s">
        <v>121</v>
      </c>
      <c r="H20" s="70"/>
      <c r="I20" s="25"/>
    </row>
    <row r="21" spans="1:9" ht="12.75">
      <c r="A21" s="22" t="s">
        <v>64</v>
      </c>
      <c r="B21" s="70"/>
      <c r="C21" s="1"/>
      <c r="D21" s="22" t="s">
        <v>250</v>
      </c>
      <c r="E21" s="70"/>
      <c r="F21" s="22"/>
      <c r="G21" s="22" t="s">
        <v>120</v>
      </c>
      <c r="H21" s="70"/>
      <c r="I21" s="25"/>
    </row>
    <row r="22" spans="1:9" ht="12.75">
      <c r="A22" s="22" t="s">
        <v>70</v>
      </c>
      <c r="B22" s="70"/>
      <c r="C22" s="1"/>
      <c r="D22" s="22" t="s">
        <v>66</v>
      </c>
      <c r="E22" s="70"/>
      <c r="F22" s="22"/>
      <c r="G22" s="22" t="s">
        <v>112</v>
      </c>
      <c r="H22" s="70"/>
      <c r="I22" s="25"/>
    </row>
    <row r="23" spans="1:9" ht="12.75">
      <c r="A23" s="22" t="s">
        <v>68</v>
      </c>
      <c r="B23" s="70"/>
      <c r="C23" s="1"/>
      <c r="D23" s="22" t="s">
        <v>251</v>
      </c>
      <c r="E23" s="70"/>
      <c r="F23" s="22"/>
      <c r="G23" s="22" t="s">
        <v>116</v>
      </c>
      <c r="H23" s="70"/>
      <c r="I23" s="25"/>
    </row>
    <row r="24" spans="1:9" ht="12.75">
      <c r="A24" s="22" t="s">
        <v>82</v>
      </c>
      <c r="B24" s="70"/>
      <c r="C24" s="1"/>
      <c r="D24" s="22" t="s">
        <v>105</v>
      </c>
      <c r="E24" s="70"/>
      <c r="F24" s="22"/>
      <c r="G24" s="22"/>
      <c r="H24" s="70"/>
      <c r="I24" s="25"/>
    </row>
    <row r="25" spans="1:8" ht="12.75">
      <c r="A25" s="22" t="s">
        <v>54</v>
      </c>
      <c r="B25" s="70"/>
      <c r="C25" s="1"/>
      <c r="D25" s="22" t="s">
        <v>87</v>
      </c>
      <c r="E25" s="70"/>
      <c r="F25" s="22"/>
      <c r="G25" s="22"/>
      <c r="H25" s="70"/>
    </row>
    <row r="26" spans="1:9" ht="12.75">
      <c r="A26" s="22" t="s">
        <v>102</v>
      </c>
      <c r="B26" s="70"/>
      <c r="C26" s="1"/>
      <c r="D26" s="22" t="s">
        <v>86</v>
      </c>
      <c r="E26" s="70"/>
      <c r="F26" s="22"/>
      <c r="G26" s="22"/>
      <c r="H26" s="70"/>
      <c r="I26" s="25"/>
    </row>
    <row r="27" spans="1:9" ht="12.75">
      <c r="A27" s="22" t="s">
        <v>98</v>
      </c>
      <c r="B27" s="70"/>
      <c r="C27" s="1"/>
      <c r="D27" s="22" t="s">
        <v>53</v>
      </c>
      <c r="E27" s="70"/>
      <c r="F27" s="22"/>
      <c r="G27" s="22"/>
      <c r="H27" s="70"/>
      <c r="I27" s="25"/>
    </row>
    <row r="28" spans="1:8" ht="12.75">
      <c r="A28" s="22" t="s">
        <v>62</v>
      </c>
      <c r="B28" s="70"/>
      <c r="C28" s="1"/>
      <c r="D28" s="22" t="s">
        <v>254</v>
      </c>
      <c r="E28" s="70"/>
      <c r="F28" s="22"/>
      <c r="G28" s="22"/>
      <c r="H28" s="1"/>
    </row>
    <row r="29" spans="1:8" ht="12.75">
      <c r="A29" s="22" t="s">
        <v>238</v>
      </c>
      <c r="B29" s="70"/>
      <c r="C29" s="1"/>
      <c r="D29" s="22" t="s">
        <v>253</v>
      </c>
      <c r="E29" s="70"/>
      <c r="F29" s="22"/>
      <c r="G29" s="1"/>
      <c r="H29" s="1"/>
    </row>
    <row r="30" spans="1:8" ht="12.75">
      <c r="A30" s="22" t="s">
        <v>83</v>
      </c>
      <c r="B30" s="70"/>
      <c r="C30" s="1"/>
      <c r="D30" s="22" t="s">
        <v>88</v>
      </c>
      <c r="E30" s="70"/>
      <c r="F30" s="22"/>
      <c r="G30" s="1"/>
      <c r="H30" s="1"/>
    </row>
    <row r="31" spans="1:8" ht="12.75">
      <c r="A31" s="22" t="s">
        <v>239</v>
      </c>
      <c r="B31" s="70"/>
      <c r="C31" s="1"/>
      <c r="D31" s="22" t="s">
        <v>89</v>
      </c>
      <c r="E31" s="70"/>
      <c r="F31" s="22"/>
      <c r="G31" s="1"/>
      <c r="H31" s="1"/>
    </row>
    <row r="32" spans="1:8" ht="12.75">
      <c r="A32" s="22" t="s">
        <v>56</v>
      </c>
      <c r="B32" s="70"/>
      <c r="C32" s="1"/>
      <c r="D32" s="22" t="s">
        <v>78</v>
      </c>
      <c r="E32" s="70"/>
      <c r="F32" s="1"/>
      <c r="G32" s="1"/>
      <c r="H32" s="1"/>
    </row>
    <row r="33" spans="1:8" ht="12.75">
      <c r="A33" s="22" t="s">
        <v>57</v>
      </c>
      <c r="B33" s="70"/>
      <c r="C33" s="1"/>
      <c r="D33" s="22" t="s">
        <v>104</v>
      </c>
      <c r="E33" s="70"/>
      <c r="F33" s="22"/>
      <c r="G33" s="1"/>
      <c r="H33" s="1"/>
    </row>
    <row r="34" spans="1:8" ht="12.75">
      <c r="A34" s="22" t="s">
        <v>95</v>
      </c>
      <c r="B34" s="70"/>
      <c r="C34" s="1"/>
      <c r="D34" s="22" t="s">
        <v>103</v>
      </c>
      <c r="E34" s="70"/>
      <c r="F34" s="22"/>
      <c r="G34" s="1"/>
      <c r="H34" s="1"/>
    </row>
    <row r="35" spans="1:8" ht="12.75">
      <c r="A35" s="22" t="s">
        <v>60</v>
      </c>
      <c r="B35" s="70"/>
      <c r="C35" s="1"/>
      <c r="D35" s="22" t="s">
        <v>74</v>
      </c>
      <c r="E35" s="70"/>
      <c r="F35" s="22"/>
      <c r="G35" s="1"/>
      <c r="H35" s="1"/>
    </row>
    <row r="36" ht="12.75">
      <c r="A36" s="25"/>
    </row>
  </sheetData>
  <sheetProtection/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zoomScalePageLayoutView="0" workbookViewId="0" topLeftCell="A26">
      <selection activeCell="Q34" sqref="Q34"/>
    </sheetView>
  </sheetViews>
  <sheetFormatPr defaultColWidth="9.140625" defaultRowHeight="12.75"/>
  <cols>
    <col min="1" max="1" width="4.8515625" style="0" bestFit="1" customWidth="1"/>
    <col min="2" max="2" width="14.00390625" style="0" customWidth="1"/>
    <col min="3" max="3" width="6.28125" style="0" customWidth="1"/>
    <col min="4" max="4" width="12.28125" style="0" customWidth="1"/>
    <col min="5" max="5" width="6.28125" style="0" customWidth="1"/>
    <col min="6" max="6" width="4.8515625" style="0" bestFit="1" customWidth="1"/>
    <col min="7" max="7" width="12.421875" style="0" customWidth="1"/>
    <col min="8" max="8" width="6.140625" style="0" customWidth="1"/>
    <col min="9" max="9" width="12.8515625" style="0" customWidth="1"/>
    <col min="10" max="10" width="6.140625" style="0" customWidth="1"/>
    <col min="11" max="11" width="10.00390625" style="0" customWidth="1"/>
    <col min="12" max="12" width="9.7109375" style="0" customWidth="1"/>
  </cols>
  <sheetData>
    <row r="1" ht="13.5" thickBot="1"/>
    <row r="2" spans="1:12" ht="18" customHeight="1" thickBot="1">
      <c r="A2" s="26"/>
      <c r="B2" s="27" t="s">
        <v>43</v>
      </c>
      <c r="C2" s="28" t="s">
        <v>129</v>
      </c>
      <c r="D2" s="28" t="s">
        <v>43</v>
      </c>
      <c r="E2" s="29" t="s">
        <v>129</v>
      </c>
      <c r="F2" s="26"/>
      <c r="G2" s="27" t="s">
        <v>43</v>
      </c>
      <c r="H2" s="28" t="s">
        <v>129</v>
      </c>
      <c r="I2" s="28" t="s">
        <v>43</v>
      </c>
      <c r="J2" s="29" t="s">
        <v>129</v>
      </c>
      <c r="K2" s="30" t="s">
        <v>154</v>
      </c>
      <c r="L2" s="31" t="s">
        <v>184</v>
      </c>
    </row>
    <row r="3" spans="1:12" ht="18" customHeight="1">
      <c r="A3" s="32" t="s">
        <v>131</v>
      </c>
      <c r="B3" s="33"/>
      <c r="C3" s="34"/>
      <c r="D3" s="34"/>
      <c r="E3" s="35"/>
      <c r="F3" s="32" t="s">
        <v>131</v>
      </c>
      <c r="G3" s="33"/>
      <c r="H3" s="34"/>
      <c r="I3" s="34"/>
      <c r="J3" s="34"/>
      <c r="K3" s="22" t="s">
        <v>155</v>
      </c>
      <c r="L3" s="22" t="s">
        <v>185</v>
      </c>
    </row>
    <row r="4" spans="1:12" ht="18" customHeight="1">
      <c r="A4" s="36"/>
      <c r="B4" s="37"/>
      <c r="C4" s="22"/>
      <c r="D4" s="22"/>
      <c r="E4" s="38"/>
      <c r="F4" s="36"/>
      <c r="G4" s="37"/>
      <c r="H4" s="22"/>
      <c r="I4" s="22"/>
      <c r="J4" s="22"/>
      <c r="K4" s="34" t="s">
        <v>156</v>
      </c>
      <c r="L4" s="22" t="s">
        <v>186</v>
      </c>
    </row>
    <row r="5" spans="1:12" ht="18" customHeight="1">
      <c r="A5" s="36" t="s">
        <v>130</v>
      </c>
      <c r="B5" s="37"/>
      <c r="C5" s="22"/>
      <c r="D5" s="22"/>
      <c r="E5" s="38"/>
      <c r="F5" s="36" t="s">
        <v>130</v>
      </c>
      <c r="G5" s="37"/>
      <c r="H5" s="22"/>
      <c r="I5" s="22"/>
      <c r="J5" s="22"/>
      <c r="K5" s="22" t="s">
        <v>157</v>
      </c>
      <c r="L5" s="22" t="s">
        <v>187</v>
      </c>
    </row>
    <row r="6" spans="1:12" ht="18" customHeight="1">
      <c r="A6" s="36"/>
      <c r="B6" s="37"/>
      <c r="C6" s="22"/>
      <c r="D6" s="22"/>
      <c r="E6" s="38"/>
      <c r="F6" s="36"/>
      <c r="G6" s="37"/>
      <c r="H6" s="22"/>
      <c r="I6" s="22"/>
      <c r="J6" s="22"/>
      <c r="K6" s="22" t="s">
        <v>158</v>
      </c>
      <c r="L6" s="22" t="s">
        <v>188</v>
      </c>
    </row>
    <row r="7" spans="1:12" ht="18" customHeight="1">
      <c r="A7" s="36" t="s">
        <v>132</v>
      </c>
      <c r="B7" s="37"/>
      <c r="C7" s="22"/>
      <c r="D7" s="22"/>
      <c r="E7" s="38"/>
      <c r="F7" s="36" t="s">
        <v>132</v>
      </c>
      <c r="G7" s="37"/>
      <c r="H7" s="22"/>
      <c r="I7" s="22"/>
      <c r="J7" s="22"/>
      <c r="K7" s="22" t="s">
        <v>159</v>
      </c>
      <c r="L7" s="22" t="s">
        <v>189</v>
      </c>
    </row>
    <row r="8" spans="1:12" ht="18" customHeight="1">
      <c r="A8" s="36"/>
      <c r="B8" s="37"/>
      <c r="C8" s="22"/>
      <c r="D8" s="22"/>
      <c r="E8" s="38"/>
      <c r="F8" s="36"/>
      <c r="G8" s="37"/>
      <c r="H8" s="22"/>
      <c r="I8" s="22"/>
      <c r="J8" s="22"/>
      <c r="K8" s="22" t="s">
        <v>160</v>
      </c>
      <c r="L8" s="22" t="s">
        <v>190</v>
      </c>
    </row>
    <row r="9" spans="1:12" ht="18" customHeight="1">
      <c r="A9" s="36" t="s">
        <v>133</v>
      </c>
      <c r="B9" s="37"/>
      <c r="C9" s="22"/>
      <c r="D9" s="22"/>
      <c r="E9" s="38"/>
      <c r="F9" s="36" t="s">
        <v>133</v>
      </c>
      <c r="G9" s="37"/>
      <c r="H9" s="22"/>
      <c r="I9" s="22"/>
      <c r="J9" s="22"/>
      <c r="K9" s="22" t="s">
        <v>161</v>
      </c>
      <c r="L9" s="22" t="s">
        <v>191</v>
      </c>
    </row>
    <row r="10" spans="1:12" ht="18" customHeight="1">
      <c r="A10" s="36"/>
      <c r="B10" s="37"/>
      <c r="C10" s="22"/>
      <c r="D10" s="22"/>
      <c r="E10" s="38"/>
      <c r="F10" s="36"/>
      <c r="G10" s="37"/>
      <c r="H10" s="22"/>
      <c r="I10" s="22"/>
      <c r="J10" s="22"/>
      <c r="K10" s="22" t="s">
        <v>162</v>
      </c>
      <c r="L10" s="22" t="s">
        <v>192</v>
      </c>
    </row>
    <row r="11" spans="1:12" ht="18" customHeight="1">
      <c r="A11" s="36" t="s">
        <v>134</v>
      </c>
      <c r="B11" s="37"/>
      <c r="C11" s="22"/>
      <c r="D11" s="22"/>
      <c r="E11" s="38"/>
      <c r="F11" s="36" t="s">
        <v>134</v>
      </c>
      <c r="G11" s="37"/>
      <c r="H11" s="22"/>
      <c r="I11" s="22"/>
      <c r="J11" s="22"/>
      <c r="K11" s="22" t="s">
        <v>163</v>
      </c>
      <c r="L11" s="22" t="s">
        <v>193</v>
      </c>
    </row>
    <row r="12" spans="1:12" ht="18" customHeight="1">
      <c r="A12" s="36"/>
      <c r="B12" s="37"/>
      <c r="C12" s="22"/>
      <c r="D12" s="22"/>
      <c r="E12" s="38"/>
      <c r="F12" s="36"/>
      <c r="G12" s="37"/>
      <c r="H12" s="22"/>
      <c r="I12" s="22"/>
      <c r="J12" s="22"/>
      <c r="K12" s="22" t="s">
        <v>164</v>
      </c>
      <c r="L12" s="22" t="s">
        <v>194</v>
      </c>
    </row>
    <row r="13" spans="1:12" ht="18" customHeight="1">
      <c r="A13" s="36" t="s">
        <v>135</v>
      </c>
      <c r="B13" s="37"/>
      <c r="C13" s="22"/>
      <c r="D13" s="22"/>
      <c r="E13" s="38"/>
      <c r="F13" s="36" t="s">
        <v>135</v>
      </c>
      <c r="G13" s="37"/>
      <c r="H13" s="22"/>
      <c r="I13" s="22"/>
      <c r="J13" s="22"/>
      <c r="K13" s="22" t="s">
        <v>165</v>
      </c>
      <c r="L13" s="22" t="s">
        <v>195</v>
      </c>
    </row>
    <row r="14" spans="1:12" ht="18" customHeight="1">
      <c r="A14" s="36"/>
      <c r="B14" s="37"/>
      <c r="C14" s="22"/>
      <c r="D14" s="22"/>
      <c r="E14" s="38"/>
      <c r="F14" s="36"/>
      <c r="G14" s="37"/>
      <c r="H14" s="22"/>
      <c r="I14" s="22"/>
      <c r="J14" s="22"/>
      <c r="K14" s="22" t="s">
        <v>166</v>
      </c>
      <c r="L14" s="22" t="s">
        <v>196</v>
      </c>
    </row>
    <row r="15" spans="1:12" ht="18" customHeight="1">
      <c r="A15" s="36" t="s">
        <v>136</v>
      </c>
      <c r="B15" s="37"/>
      <c r="C15" s="22"/>
      <c r="D15" s="22"/>
      <c r="E15" s="38"/>
      <c r="F15" s="36" t="s">
        <v>136</v>
      </c>
      <c r="G15" s="37"/>
      <c r="H15" s="22"/>
      <c r="I15" s="22"/>
      <c r="J15" s="22"/>
      <c r="K15" s="22" t="s">
        <v>167</v>
      </c>
      <c r="L15" s="22" t="s">
        <v>197</v>
      </c>
    </row>
    <row r="16" spans="1:12" ht="18" customHeight="1">
      <c r="A16" s="36"/>
      <c r="B16" s="37"/>
      <c r="C16" s="22"/>
      <c r="D16" s="22"/>
      <c r="E16" s="38"/>
      <c r="F16" s="36"/>
      <c r="G16" s="37"/>
      <c r="H16" s="22"/>
      <c r="I16" s="22"/>
      <c r="J16" s="22"/>
      <c r="K16" s="22" t="s">
        <v>168</v>
      </c>
      <c r="L16" s="22" t="s">
        <v>198</v>
      </c>
    </row>
    <row r="17" spans="1:12" ht="18" customHeight="1">
      <c r="A17" s="36" t="s">
        <v>137</v>
      </c>
      <c r="B17" s="37"/>
      <c r="C17" s="22"/>
      <c r="D17" s="22"/>
      <c r="E17" s="38"/>
      <c r="F17" s="36" t="s">
        <v>137</v>
      </c>
      <c r="G17" s="37"/>
      <c r="H17" s="22"/>
      <c r="I17" s="22"/>
      <c r="J17" s="22"/>
      <c r="K17" s="22" t="s">
        <v>169</v>
      </c>
      <c r="L17" s="22" t="s">
        <v>199</v>
      </c>
    </row>
    <row r="18" spans="1:12" ht="18" customHeight="1">
      <c r="A18" s="36"/>
      <c r="B18" s="37"/>
      <c r="C18" s="22"/>
      <c r="D18" s="22"/>
      <c r="E18" s="38"/>
      <c r="F18" s="36"/>
      <c r="G18" s="37"/>
      <c r="H18" s="22"/>
      <c r="I18" s="22"/>
      <c r="J18" s="22"/>
      <c r="K18" s="22" t="s">
        <v>170</v>
      </c>
      <c r="L18" s="22" t="s">
        <v>201</v>
      </c>
    </row>
    <row r="19" spans="1:12" ht="18" customHeight="1">
      <c r="A19" s="36" t="s">
        <v>138</v>
      </c>
      <c r="B19" s="37"/>
      <c r="C19" s="22"/>
      <c r="D19" s="22"/>
      <c r="E19" s="38"/>
      <c r="F19" s="36" t="s">
        <v>138</v>
      </c>
      <c r="G19" s="37"/>
      <c r="H19" s="22"/>
      <c r="I19" s="22"/>
      <c r="J19" s="22"/>
      <c r="K19" s="22" t="s">
        <v>171</v>
      </c>
      <c r="L19" s="22" t="s">
        <v>200</v>
      </c>
    </row>
    <row r="20" spans="1:12" ht="18" customHeight="1">
      <c r="A20" s="36"/>
      <c r="B20" s="37"/>
      <c r="C20" s="22"/>
      <c r="D20" s="22"/>
      <c r="E20" s="38"/>
      <c r="F20" s="36"/>
      <c r="G20" s="37"/>
      <c r="H20" s="22"/>
      <c r="I20" s="22"/>
      <c r="J20" s="22"/>
      <c r="K20" s="22" t="s">
        <v>172</v>
      </c>
      <c r="L20" s="22" t="s">
        <v>202</v>
      </c>
    </row>
    <row r="21" spans="1:12" ht="18" customHeight="1">
      <c r="A21" s="36" t="s">
        <v>139</v>
      </c>
      <c r="B21" s="37"/>
      <c r="C21" s="22"/>
      <c r="D21" s="22"/>
      <c r="E21" s="38"/>
      <c r="F21" s="36" t="s">
        <v>139</v>
      </c>
      <c r="G21" s="37"/>
      <c r="H21" s="22"/>
      <c r="I21" s="22"/>
      <c r="J21" s="22"/>
      <c r="K21" s="22" t="s">
        <v>173</v>
      </c>
      <c r="L21" s="22" t="s">
        <v>203</v>
      </c>
    </row>
    <row r="22" spans="1:12" ht="18" customHeight="1">
      <c r="A22" s="36"/>
      <c r="B22" s="37"/>
      <c r="C22" s="22"/>
      <c r="D22" s="22"/>
      <c r="E22" s="38"/>
      <c r="F22" s="36"/>
      <c r="G22" s="37"/>
      <c r="H22" s="22"/>
      <c r="I22" s="22"/>
      <c r="J22" s="22"/>
      <c r="K22" s="22" t="s">
        <v>174</v>
      </c>
      <c r="L22" s="22" t="s">
        <v>204</v>
      </c>
    </row>
    <row r="23" spans="1:12" ht="18" customHeight="1">
      <c r="A23" s="36" t="s">
        <v>140</v>
      </c>
      <c r="B23" s="37"/>
      <c r="C23" s="22"/>
      <c r="D23" s="22"/>
      <c r="E23" s="38"/>
      <c r="F23" s="36" t="s">
        <v>140</v>
      </c>
      <c r="G23" s="37"/>
      <c r="H23" s="22"/>
      <c r="I23" s="22"/>
      <c r="J23" s="22"/>
      <c r="K23" s="22" t="s">
        <v>175</v>
      </c>
      <c r="L23" s="22" t="s">
        <v>207</v>
      </c>
    </row>
    <row r="24" spans="1:12" ht="18" customHeight="1">
      <c r="A24" s="36"/>
      <c r="B24" s="37"/>
      <c r="C24" s="22"/>
      <c r="D24" s="22"/>
      <c r="E24" s="38"/>
      <c r="F24" s="36"/>
      <c r="G24" s="37"/>
      <c r="H24" s="22"/>
      <c r="I24" s="22"/>
      <c r="J24" s="22"/>
      <c r="K24" s="22" t="s">
        <v>176</v>
      </c>
      <c r="L24" s="22" t="s">
        <v>205</v>
      </c>
    </row>
    <row r="25" spans="1:12" ht="18" customHeight="1">
      <c r="A25" s="36" t="s">
        <v>141</v>
      </c>
      <c r="B25" s="37"/>
      <c r="C25" s="22"/>
      <c r="D25" s="22"/>
      <c r="E25" s="38"/>
      <c r="F25" s="36" t="s">
        <v>141</v>
      </c>
      <c r="G25" s="37"/>
      <c r="H25" s="22"/>
      <c r="I25" s="22"/>
      <c r="J25" s="22"/>
      <c r="K25" s="22" t="s">
        <v>177</v>
      </c>
      <c r="L25" s="22" t="s">
        <v>206</v>
      </c>
    </row>
    <row r="26" spans="1:12" ht="18" customHeight="1">
      <c r="A26" s="36"/>
      <c r="B26" s="37"/>
      <c r="C26" s="22"/>
      <c r="D26" s="22"/>
      <c r="E26" s="38"/>
      <c r="F26" s="36"/>
      <c r="G26" s="37"/>
      <c r="H26" s="22"/>
      <c r="I26" s="22"/>
      <c r="J26" s="22"/>
      <c r="K26" s="22" t="s">
        <v>178</v>
      </c>
      <c r="L26" s="22" t="s">
        <v>208</v>
      </c>
    </row>
    <row r="27" spans="1:12" ht="18" customHeight="1">
      <c r="A27" s="36" t="s">
        <v>142</v>
      </c>
      <c r="B27" s="37"/>
      <c r="C27" s="22"/>
      <c r="D27" s="22"/>
      <c r="E27" s="38"/>
      <c r="F27" s="36" t="s">
        <v>142</v>
      </c>
      <c r="G27" s="37"/>
      <c r="H27" s="22"/>
      <c r="I27" s="22"/>
      <c r="J27" s="22"/>
      <c r="K27" s="22" t="s">
        <v>179</v>
      </c>
      <c r="L27" s="22" t="s">
        <v>209</v>
      </c>
    </row>
    <row r="28" spans="1:12" ht="18" customHeight="1">
      <c r="A28" s="36"/>
      <c r="B28" s="37"/>
      <c r="C28" s="22"/>
      <c r="D28" s="22"/>
      <c r="E28" s="38"/>
      <c r="F28" s="36"/>
      <c r="G28" s="37"/>
      <c r="H28" s="22"/>
      <c r="I28" s="22"/>
      <c r="J28" s="22"/>
      <c r="K28" s="22" t="s">
        <v>180</v>
      </c>
      <c r="L28" s="22" t="s">
        <v>210</v>
      </c>
    </row>
    <row r="29" spans="1:12" ht="18" customHeight="1">
      <c r="A29" s="36" t="s">
        <v>143</v>
      </c>
      <c r="B29" s="37"/>
      <c r="C29" s="22"/>
      <c r="D29" s="22"/>
      <c r="E29" s="38"/>
      <c r="F29" s="36" t="s">
        <v>143</v>
      </c>
      <c r="G29" s="37"/>
      <c r="H29" s="22"/>
      <c r="I29" s="22"/>
      <c r="J29" s="22"/>
      <c r="K29" s="22" t="s">
        <v>181</v>
      </c>
      <c r="L29" s="22" t="s">
        <v>211</v>
      </c>
    </row>
    <row r="30" spans="1:12" ht="18" customHeight="1">
      <c r="A30" s="36"/>
      <c r="B30" s="37"/>
      <c r="C30" s="22"/>
      <c r="D30" s="22"/>
      <c r="E30" s="38"/>
      <c r="F30" s="36"/>
      <c r="G30" s="37"/>
      <c r="H30" s="22"/>
      <c r="I30" s="22"/>
      <c r="J30" s="22"/>
      <c r="K30" s="22" t="s">
        <v>182</v>
      </c>
      <c r="L30" s="22" t="s">
        <v>212</v>
      </c>
    </row>
    <row r="31" spans="1:12" ht="18" customHeight="1">
      <c r="A31" s="36" t="s">
        <v>144</v>
      </c>
      <c r="B31" s="37"/>
      <c r="C31" s="22"/>
      <c r="D31" s="22"/>
      <c r="E31" s="38"/>
      <c r="F31" s="36" t="s">
        <v>144</v>
      </c>
      <c r="G31" s="37"/>
      <c r="H31" s="22"/>
      <c r="I31" s="22"/>
      <c r="J31" s="22"/>
      <c r="K31" s="22" t="s">
        <v>183</v>
      </c>
      <c r="L31" s="22" t="s">
        <v>213</v>
      </c>
    </row>
    <row r="32" spans="1:12" ht="18" customHeight="1">
      <c r="A32" s="36"/>
      <c r="B32" s="37"/>
      <c r="C32" s="22"/>
      <c r="D32" s="22"/>
      <c r="E32" s="38"/>
      <c r="F32" s="36"/>
      <c r="G32" s="37"/>
      <c r="H32" s="22"/>
      <c r="I32" s="22"/>
      <c r="J32" s="22"/>
      <c r="K32" s="22" t="s">
        <v>217</v>
      </c>
      <c r="L32" s="22" t="s">
        <v>214</v>
      </c>
    </row>
    <row r="33" spans="1:12" ht="18" customHeight="1">
      <c r="A33" s="36" t="s">
        <v>145</v>
      </c>
      <c r="B33" s="37"/>
      <c r="C33" s="22"/>
      <c r="D33" s="22"/>
      <c r="E33" s="38"/>
      <c r="F33" s="36" t="s">
        <v>145</v>
      </c>
      <c r="G33" s="37"/>
      <c r="H33" s="22"/>
      <c r="I33" s="22"/>
      <c r="J33" s="22"/>
      <c r="K33" s="22" t="s">
        <v>218</v>
      </c>
      <c r="L33" s="22" t="s">
        <v>215</v>
      </c>
    </row>
    <row r="34" spans="1:12" ht="18" customHeight="1">
      <c r="A34" s="36"/>
      <c r="B34" s="37"/>
      <c r="C34" s="22"/>
      <c r="D34" s="22"/>
      <c r="E34" s="38"/>
      <c r="F34" s="36"/>
      <c r="G34" s="37"/>
      <c r="H34" s="22"/>
      <c r="I34" s="22"/>
      <c r="J34" s="22"/>
      <c r="K34" s="22" t="s">
        <v>219</v>
      </c>
      <c r="L34" s="22" t="s">
        <v>216</v>
      </c>
    </row>
    <row r="35" spans="1:12" ht="18" customHeight="1">
      <c r="A35" s="36" t="s">
        <v>146</v>
      </c>
      <c r="B35" s="37"/>
      <c r="C35" s="22"/>
      <c r="D35" s="22"/>
      <c r="E35" s="38"/>
      <c r="F35" s="36" t="s">
        <v>146</v>
      </c>
      <c r="G35" s="37"/>
      <c r="H35" s="22"/>
      <c r="I35" s="22"/>
      <c r="J35" s="22"/>
      <c r="K35" s="22" t="s">
        <v>220</v>
      </c>
      <c r="L35" s="22"/>
    </row>
    <row r="36" spans="1:12" ht="18" customHeight="1">
      <c r="A36" s="36"/>
      <c r="B36" s="37"/>
      <c r="C36" s="22"/>
      <c r="D36" s="22"/>
      <c r="E36" s="38"/>
      <c r="F36" s="36"/>
      <c r="G36" s="37"/>
      <c r="H36" s="22"/>
      <c r="I36" s="22"/>
      <c r="J36" s="22"/>
      <c r="K36" s="22" t="s">
        <v>221</v>
      </c>
      <c r="L36" s="22"/>
    </row>
    <row r="37" spans="1:12" ht="18" customHeight="1">
      <c r="A37" s="36" t="s">
        <v>147</v>
      </c>
      <c r="B37" s="37"/>
      <c r="C37" s="22"/>
      <c r="D37" s="22"/>
      <c r="E37" s="38"/>
      <c r="F37" s="36" t="s">
        <v>147</v>
      </c>
      <c r="G37" s="37"/>
      <c r="H37" s="22"/>
      <c r="I37" s="22"/>
      <c r="J37" s="22"/>
      <c r="K37" s="22" t="s">
        <v>222</v>
      </c>
      <c r="L37" s="22"/>
    </row>
    <row r="38" spans="1:12" ht="18" customHeight="1">
      <c r="A38" s="36"/>
      <c r="B38" s="37"/>
      <c r="C38" s="22"/>
      <c r="D38" s="22"/>
      <c r="E38" s="38"/>
      <c r="F38" s="36"/>
      <c r="G38" s="37"/>
      <c r="H38" s="22"/>
      <c r="I38" s="22"/>
      <c r="J38" s="22"/>
      <c r="K38" s="22" t="s">
        <v>223</v>
      </c>
      <c r="L38" s="22"/>
    </row>
    <row r="39" spans="1:12" ht="18" customHeight="1">
      <c r="A39" s="36" t="s">
        <v>148</v>
      </c>
      <c r="B39" s="37"/>
      <c r="C39" s="22"/>
      <c r="D39" s="22"/>
      <c r="E39" s="38"/>
      <c r="F39" s="36" t="s">
        <v>148</v>
      </c>
      <c r="G39" s="37"/>
      <c r="H39" s="22"/>
      <c r="I39" s="22"/>
      <c r="J39" s="22"/>
      <c r="K39" s="22" t="s">
        <v>224</v>
      </c>
      <c r="L39" s="22"/>
    </row>
    <row r="40" spans="1:12" ht="18" customHeight="1">
      <c r="A40" s="36"/>
      <c r="B40" s="37"/>
      <c r="C40" s="22"/>
      <c r="D40" s="22"/>
      <c r="E40" s="38"/>
      <c r="F40" s="36"/>
      <c r="G40" s="37"/>
      <c r="H40" s="22"/>
      <c r="I40" s="22"/>
      <c r="J40" s="22"/>
      <c r="K40" s="22" t="s">
        <v>225</v>
      </c>
      <c r="L40" s="22"/>
    </row>
    <row r="41" spans="1:12" ht="18" customHeight="1">
      <c r="A41" s="36" t="s">
        <v>149</v>
      </c>
      <c r="B41" s="37"/>
      <c r="C41" s="22"/>
      <c r="D41" s="22"/>
      <c r="E41" s="38"/>
      <c r="F41" s="36" t="s">
        <v>149</v>
      </c>
      <c r="G41" s="37"/>
      <c r="H41" s="22"/>
      <c r="I41" s="22"/>
      <c r="J41" s="22"/>
      <c r="K41" s="22" t="s">
        <v>226</v>
      </c>
      <c r="L41" s="22"/>
    </row>
    <row r="42" spans="1:12" ht="18" customHeight="1">
      <c r="A42" s="36"/>
      <c r="B42" s="37"/>
      <c r="C42" s="22"/>
      <c r="D42" s="22"/>
      <c r="E42" s="38"/>
      <c r="F42" s="36"/>
      <c r="G42" s="37"/>
      <c r="H42" s="22"/>
      <c r="I42" s="22"/>
      <c r="J42" s="22"/>
      <c r="K42" s="22" t="s">
        <v>227</v>
      </c>
      <c r="L42" s="22"/>
    </row>
    <row r="43" spans="1:12" ht="18" customHeight="1">
      <c r="A43" s="36" t="s">
        <v>150</v>
      </c>
      <c r="B43" s="37"/>
      <c r="C43" s="22"/>
      <c r="D43" s="22"/>
      <c r="E43" s="38"/>
      <c r="F43" s="36" t="s">
        <v>150</v>
      </c>
      <c r="G43" s="37"/>
      <c r="H43" s="22"/>
      <c r="I43" s="22"/>
      <c r="J43" s="22"/>
      <c r="K43" s="22" t="s">
        <v>228</v>
      </c>
      <c r="L43" s="22"/>
    </row>
    <row r="44" spans="1:12" ht="18" customHeight="1">
      <c r="A44" s="36"/>
      <c r="B44" s="37"/>
      <c r="C44" s="22"/>
      <c r="D44" s="22"/>
      <c r="E44" s="38"/>
      <c r="F44" s="36"/>
      <c r="G44" s="37"/>
      <c r="H44" s="22"/>
      <c r="I44" s="22"/>
      <c r="J44" s="22"/>
      <c r="K44" s="22" t="s">
        <v>229</v>
      </c>
      <c r="L44" s="22"/>
    </row>
    <row r="45" spans="1:12" ht="18" customHeight="1">
      <c r="A45" s="36" t="s">
        <v>151</v>
      </c>
      <c r="B45" s="37"/>
      <c r="C45" s="22"/>
      <c r="D45" s="22"/>
      <c r="E45" s="38"/>
      <c r="F45" s="36" t="s">
        <v>151</v>
      </c>
      <c r="G45" s="37"/>
      <c r="H45" s="22"/>
      <c r="I45" s="22"/>
      <c r="J45" s="22"/>
      <c r="K45" s="22" t="s">
        <v>230</v>
      </c>
      <c r="L45" s="22"/>
    </row>
    <row r="46" spans="1:12" ht="18" customHeight="1">
      <c r="A46" s="36"/>
      <c r="B46" s="37"/>
      <c r="C46" s="22"/>
      <c r="D46" s="22"/>
      <c r="E46" s="38"/>
      <c r="F46" s="36"/>
      <c r="G46" s="37"/>
      <c r="H46" s="22"/>
      <c r="I46" s="22"/>
      <c r="J46" s="22"/>
      <c r="K46" s="22" t="s">
        <v>231</v>
      </c>
      <c r="L46" s="22"/>
    </row>
    <row r="47" spans="1:12" ht="18" customHeight="1">
      <c r="A47" s="36" t="s">
        <v>152</v>
      </c>
      <c r="B47" s="37"/>
      <c r="C47" s="22"/>
      <c r="D47" s="22"/>
      <c r="E47" s="38"/>
      <c r="F47" s="36" t="s">
        <v>152</v>
      </c>
      <c r="G47" s="37"/>
      <c r="H47" s="22"/>
      <c r="I47" s="22"/>
      <c r="J47" s="22"/>
      <c r="K47" s="22" t="s">
        <v>232</v>
      </c>
      <c r="L47" s="22"/>
    </row>
    <row r="48" spans="1:12" ht="18" customHeight="1">
      <c r="A48" s="36"/>
      <c r="B48" s="37"/>
      <c r="C48" s="22"/>
      <c r="D48" s="22"/>
      <c r="E48" s="38"/>
      <c r="F48" s="36"/>
      <c r="G48" s="37"/>
      <c r="H48" s="22"/>
      <c r="I48" s="22"/>
      <c r="J48" s="22"/>
      <c r="K48" s="22" t="s">
        <v>233</v>
      </c>
      <c r="L48" s="22"/>
    </row>
    <row r="49" spans="1:12" ht="18" customHeight="1" thickBot="1">
      <c r="A49" s="39" t="s">
        <v>153</v>
      </c>
      <c r="B49" s="40"/>
      <c r="C49" s="41"/>
      <c r="D49" s="41"/>
      <c r="E49" s="42"/>
      <c r="F49" s="39" t="s">
        <v>153</v>
      </c>
      <c r="G49" s="40"/>
      <c r="H49" s="41"/>
      <c r="I49" s="41"/>
      <c r="J49" s="41"/>
      <c r="K49" s="43" t="s">
        <v>234</v>
      </c>
      <c r="L49" s="41"/>
    </row>
    <row r="50" spans="1:12" ht="13.5" thickBot="1">
      <c r="A50" s="45"/>
      <c r="B50" s="44"/>
      <c r="C50" s="1"/>
      <c r="D50" s="1"/>
      <c r="E50" s="46"/>
      <c r="F50" s="45"/>
      <c r="G50" s="44"/>
      <c r="H50" s="1"/>
      <c r="I50" s="1"/>
      <c r="J50" s="1"/>
      <c r="K50" s="1"/>
      <c r="L50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VVRuurlo</dc:creator>
  <cp:keywords/>
  <dc:description/>
  <cp:lastModifiedBy>Gebruiker</cp:lastModifiedBy>
  <cp:lastPrinted>2017-02-03T22:39:37Z</cp:lastPrinted>
  <dcterms:created xsi:type="dcterms:W3CDTF">2012-11-02T18:46:43Z</dcterms:created>
  <dcterms:modified xsi:type="dcterms:W3CDTF">2017-02-05T13:30:23Z</dcterms:modified>
  <cp:category/>
  <cp:version/>
  <cp:contentType/>
  <cp:contentStatus/>
</cp:coreProperties>
</file>